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Documentos\2020 SFR\SEGUIMIENTO INFORMACION POAS\FINALES POA 2020\2o trimestre POA 2020\INFORMACION PARA FINANZAS\"/>
    </mc:Choice>
  </mc:AlternateContent>
  <xr:revisionPtr revIDLastSave="0" documentId="13_ncr:1_{435F2DE5-ADA9-464D-A042-DCF40CBE1C39}" xr6:coauthVersionLast="45" xr6:coauthVersionMax="45" xr10:uidLastSave="{00000000-0000-0000-0000-000000000000}"/>
  <bookViews>
    <workbookView xWindow="-120" yWindow="-120" windowWidth="20730" windowHeight="11160" tabRatio="484" firstSheet="1" activeTab="1" xr2:uid="{00000000-000D-0000-FFFF-FFFF00000000}"/>
  </bookViews>
  <sheets>
    <sheet name="3DIF" sheetId="9" r:id="rId1"/>
    <sheet name="POA  DIF 2020 " sheetId="4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34" i="43" l="1"/>
  <c r="AL34" i="43"/>
  <c r="AM35" i="43"/>
  <c r="AL35" i="43"/>
  <c r="AM30" i="43"/>
  <c r="AM31" i="43"/>
  <c r="AM32" i="43"/>
  <c r="AM33" i="43"/>
  <c r="AL31" i="43"/>
  <c r="AL32" i="43"/>
  <c r="AL33" i="43"/>
  <c r="AL30" i="43"/>
  <c r="AM29" i="43" l="1"/>
  <c r="AL29" i="43"/>
  <c r="AM27" i="43"/>
  <c r="AM28" i="43"/>
  <c r="AM26" i="43"/>
  <c r="AL27" i="43"/>
  <c r="AL28" i="43"/>
  <c r="AL26" i="43"/>
  <c r="AM25" i="43"/>
  <c r="AL25" i="43"/>
  <c r="AM11" i="43"/>
  <c r="AL11" i="43"/>
  <c r="AM10" i="43"/>
  <c r="AL10" i="43"/>
  <c r="AM13" i="43"/>
  <c r="AL13" i="43"/>
  <c r="AM12" i="43"/>
  <c r="AL12" i="43"/>
  <c r="AM44" i="43" l="1"/>
  <c r="AM45" i="43"/>
  <c r="AM46" i="43"/>
  <c r="AM47" i="43"/>
  <c r="AM48" i="43"/>
  <c r="AM49" i="43"/>
  <c r="AM50" i="43"/>
  <c r="AM51" i="43"/>
  <c r="AM52" i="43"/>
  <c r="AM53" i="43"/>
  <c r="AM54" i="43"/>
  <c r="AM55" i="43"/>
  <c r="AM56" i="43"/>
  <c r="AM57" i="43"/>
  <c r="AM58" i="43"/>
  <c r="AM59" i="43"/>
  <c r="AM60" i="43"/>
  <c r="AM61" i="43"/>
  <c r="AM62" i="43"/>
  <c r="AM63" i="43"/>
  <c r="AM64" i="43"/>
  <c r="AM65" i="43"/>
  <c r="AM66" i="43"/>
  <c r="AM67" i="43"/>
  <c r="AM68" i="43"/>
  <c r="AM69" i="43"/>
  <c r="AM70" i="43"/>
  <c r="AM71" i="43"/>
  <c r="AM72" i="43"/>
  <c r="AM73" i="43"/>
  <c r="AM74" i="43"/>
  <c r="AM75" i="43"/>
  <c r="AM76" i="43"/>
  <c r="AM77" i="43"/>
  <c r="AM78" i="43"/>
  <c r="AM79" i="43"/>
  <c r="AM80" i="43"/>
  <c r="AM81" i="43"/>
  <c r="AM82" i="43"/>
  <c r="AM83" i="43"/>
  <c r="AM84" i="43"/>
  <c r="AM85" i="43"/>
  <c r="AM86" i="43"/>
  <c r="AM87" i="43"/>
  <c r="AM88" i="43"/>
  <c r="AM89" i="43"/>
  <c r="AM90" i="43"/>
  <c r="AM91" i="43"/>
  <c r="AM92" i="43"/>
  <c r="AM93" i="43"/>
  <c r="AM94" i="43"/>
  <c r="AM95" i="43"/>
  <c r="AM96" i="43"/>
  <c r="AM97" i="43"/>
  <c r="AM98" i="43"/>
  <c r="AM99" i="43"/>
  <c r="AM100" i="43"/>
  <c r="AM101" i="43"/>
  <c r="AM102" i="43"/>
  <c r="AM103" i="43"/>
  <c r="AM104" i="43"/>
  <c r="AM105" i="43"/>
  <c r="AM106" i="43"/>
  <c r="AM107" i="43"/>
  <c r="AM108" i="43"/>
  <c r="AM109" i="43"/>
  <c r="AM110" i="43"/>
  <c r="AM111" i="43"/>
  <c r="AM112" i="43"/>
  <c r="AM113" i="43"/>
  <c r="AM114" i="43"/>
  <c r="AM115" i="43"/>
  <c r="AM116" i="43"/>
  <c r="AM117" i="43"/>
  <c r="AM118" i="43"/>
  <c r="AM119" i="43"/>
  <c r="AM120" i="43"/>
  <c r="AM121" i="43"/>
  <c r="AM122" i="43"/>
  <c r="AM123" i="43"/>
  <c r="AM124" i="43"/>
  <c r="AM125" i="43"/>
  <c r="AM126" i="43"/>
  <c r="AM127" i="43"/>
  <c r="AM128" i="43"/>
  <c r="AM43" i="43"/>
  <c r="AL38" i="43"/>
  <c r="AO38" i="43" s="1"/>
  <c r="AL39" i="43"/>
  <c r="AO39" i="43" s="1"/>
  <c r="AL40" i="43"/>
  <c r="AO40" i="43" s="1"/>
  <c r="AL41" i="43"/>
  <c r="AO41" i="43" s="1"/>
  <c r="AL42" i="43"/>
  <c r="AO42" i="43" s="1"/>
  <c r="AL43" i="43"/>
  <c r="AL44" i="43"/>
  <c r="AO44" i="43" s="1"/>
  <c r="AL45" i="43"/>
  <c r="AL46" i="43"/>
  <c r="AL47" i="43"/>
  <c r="AO47" i="43" s="1"/>
  <c r="AL48" i="43"/>
  <c r="AO48" i="43" s="1"/>
  <c r="AL49" i="43"/>
  <c r="AO49" i="43" s="1"/>
  <c r="AL50" i="43"/>
  <c r="AO50" i="43" s="1"/>
  <c r="AL51" i="43"/>
  <c r="AO51" i="43" s="1"/>
  <c r="AL52" i="43"/>
  <c r="AO52" i="43" s="1"/>
  <c r="AL53" i="43"/>
  <c r="AO53" i="43" s="1"/>
  <c r="AL54" i="43"/>
  <c r="AO54" i="43" s="1"/>
  <c r="AL55" i="43"/>
  <c r="AO55" i="43" s="1"/>
  <c r="AL56" i="43"/>
  <c r="AL57" i="43"/>
  <c r="AL58" i="43"/>
  <c r="AL59" i="43"/>
  <c r="AO59" i="43" s="1"/>
  <c r="AL60" i="43"/>
  <c r="AO60" i="43" s="1"/>
  <c r="AL61" i="43"/>
  <c r="AO61" i="43" s="1"/>
  <c r="AL62" i="43"/>
  <c r="AO62" i="43" s="1"/>
  <c r="AL37" i="43"/>
  <c r="AO37" i="43" s="1"/>
  <c r="AL63" i="43"/>
  <c r="AL64" i="43"/>
  <c r="AO64" i="43" s="1"/>
  <c r="AL65" i="43"/>
  <c r="AO65" i="43" s="1"/>
  <c r="AL66" i="43"/>
  <c r="AO66" i="43" s="1"/>
  <c r="AL67" i="43"/>
  <c r="AL68" i="43"/>
  <c r="AO68" i="43" s="1"/>
  <c r="AL69" i="43"/>
  <c r="AL70" i="43"/>
  <c r="AO70" i="43" s="1"/>
  <c r="AL71" i="43"/>
  <c r="AL72" i="43"/>
  <c r="AO72" i="43" s="1"/>
  <c r="AL73" i="43"/>
  <c r="AL74" i="43"/>
  <c r="AL75" i="43"/>
  <c r="AL76" i="43"/>
  <c r="AL77" i="43"/>
  <c r="AL78" i="43"/>
  <c r="AO78" i="43" s="1"/>
  <c r="AL79" i="43"/>
  <c r="AL80" i="43"/>
  <c r="AO80" i="43" s="1"/>
  <c r="AL81" i="43"/>
  <c r="AO81" i="43" s="1"/>
  <c r="AL82" i="43"/>
  <c r="AL83" i="43"/>
  <c r="AL84" i="43"/>
  <c r="AO84" i="43" s="1"/>
  <c r="AL85" i="43"/>
  <c r="AL86" i="43"/>
  <c r="AL87" i="43"/>
  <c r="AL88" i="43"/>
  <c r="AO88" i="43" s="1"/>
  <c r="AL89" i="43"/>
  <c r="AL90" i="43"/>
  <c r="AO90" i="43" s="1"/>
  <c r="AL91" i="43"/>
  <c r="AL92" i="43"/>
  <c r="AO92" i="43" s="1"/>
  <c r="AL93" i="43"/>
  <c r="AO93" i="43" s="1"/>
  <c r="AL94" i="43"/>
  <c r="AO94" i="43" s="1"/>
  <c r="AL95" i="43"/>
  <c r="AL96" i="43"/>
  <c r="AO96" i="43" s="1"/>
  <c r="AL97" i="43"/>
  <c r="AL98" i="43"/>
  <c r="AO98" i="43" s="1"/>
  <c r="AL99" i="43"/>
  <c r="AL100" i="43"/>
  <c r="AO100" i="43" s="1"/>
  <c r="AL101" i="43"/>
  <c r="AO101" i="43" s="1"/>
  <c r="AL102" i="43"/>
  <c r="AO102" i="43" s="1"/>
  <c r="AL103" i="43"/>
  <c r="AL104" i="43"/>
  <c r="AO104" i="43" s="1"/>
  <c r="AL105" i="43"/>
  <c r="AO105" i="43" s="1"/>
  <c r="AL106" i="43"/>
  <c r="AO106" i="43" s="1"/>
  <c r="AL107" i="43"/>
  <c r="AL108" i="43"/>
  <c r="AO108" i="43" s="1"/>
  <c r="AL109" i="43"/>
  <c r="AL110" i="43"/>
  <c r="AO110" i="43" s="1"/>
  <c r="AL111" i="43"/>
  <c r="AL112" i="43"/>
  <c r="AL113" i="43"/>
  <c r="AL114" i="43"/>
  <c r="AO114" i="43" s="1"/>
  <c r="AL115" i="43"/>
  <c r="AL116" i="43"/>
  <c r="AL117" i="43"/>
  <c r="AO117" i="43" s="1"/>
  <c r="AL118" i="43"/>
  <c r="AO118" i="43" s="1"/>
  <c r="AL119" i="43"/>
  <c r="AL120" i="43"/>
  <c r="AO120" i="43" s="1"/>
  <c r="AL121" i="43"/>
  <c r="AL122" i="43"/>
  <c r="AL123" i="43"/>
  <c r="AL124" i="43"/>
  <c r="AO124" i="43" s="1"/>
  <c r="AL125" i="43"/>
  <c r="AL126" i="43"/>
  <c r="AO126" i="43" s="1"/>
  <c r="AL127" i="43"/>
  <c r="AL128" i="43"/>
  <c r="AM24" i="43"/>
  <c r="AL24" i="43"/>
  <c r="AO24" i="43" s="1"/>
  <c r="AM23" i="43"/>
  <c r="AL23" i="43"/>
  <c r="AM22" i="43"/>
  <c r="AL22" i="43"/>
  <c r="AO22" i="43" s="1"/>
  <c r="AM21" i="43"/>
  <c r="AL21" i="43"/>
  <c r="AO21" i="43" s="1"/>
  <c r="AM20" i="43"/>
  <c r="AL20" i="43"/>
  <c r="AO20" i="43" s="1"/>
  <c r="AM19" i="43"/>
  <c r="AL19" i="43"/>
  <c r="AO19" i="43" s="1"/>
  <c r="AM18" i="43"/>
  <c r="AL18" i="43"/>
  <c r="AO18" i="43" s="1"/>
  <c r="AM17" i="43"/>
  <c r="AL17" i="43"/>
  <c r="AO17" i="43" s="1"/>
  <c r="AM16" i="43"/>
  <c r="AL16" i="43"/>
  <c r="AO16" i="43" s="1"/>
  <c r="AM15" i="43"/>
  <c r="AL15" i="43"/>
  <c r="AM14" i="43"/>
  <c r="AL14" i="43"/>
  <c r="AH14" i="43"/>
  <c r="AL9" i="43"/>
  <c r="AO11" i="43"/>
  <c r="AM9" i="43"/>
  <c r="AM8" i="43"/>
  <c r="AO8" i="43"/>
  <c r="AO12" i="43"/>
  <c r="AO13" i="43"/>
  <c r="AO25" i="43"/>
  <c r="AO26" i="43"/>
  <c r="AO27" i="43"/>
  <c r="AO28" i="43"/>
  <c r="AO29" i="43"/>
  <c r="AO30" i="43"/>
  <c r="AO31" i="43"/>
  <c r="AO32" i="43"/>
  <c r="AO33" i="43"/>
  <c r="AO34" i="43"/>
  <c r="AO35" i="43"/>
  <c r="AO36" i="43"/>
  <c r="AM7" i="43"/>
  <c r="AL7" i="43"/>
  <c r="AO23" i="43" l="1"/>
  <c r="AO127" i="43"/>
  <c r="AO123" i="43"/>
  <c r="AO119" i="43"/>
  <c r="AO111" i="43"/>
  <c r="AO107" i="43"/>
  <c r="AO103" i="43"/>
  <c r="AO99" i="43"/>
  <c r="AO91" i="43"/>
  <c r="AO87" i="43"/>
  <c r="AO83" i="43"/>
  <c r="AO79" i="43"/>
  <c r="AO75" i="43"/>
  <c r="AO71" i="43"/>
  <c r="AO67" i="43"/>
  <c r="AO63" i="43"/>
  <c r="AO115" i="43"/>
  <c r="AO95" i="43"/>
  <c r="AO128" i="43"/>
  <c r="AO116" i="43"/>
  <c r="AO56" i="43"/>
  <c r="AO14" i="43"/>
  <c r="AO125" i="43"/>
  <c r="AO113" i="43"/>
  <c r="AO89" i="43"/>
  <c r="AO77" i="43"/>
  <c r="AO112" i="43"/>
  <c r="AO76" i="43"/>
  <c r="AO122" i="43"/>
  <c r="AO86" i="43"/>
  <c r="AO74" i="43"/>
  <c r="AO9" i="43"/>
  <c r="AO82" i="43"/>
  <c r="AO69" i="43"/>
  <c r="AO58" i="43"/>
  <c r="AO46" i="43"/>
  <c r="AO57" i="43"/>
  <c r="AO45" i="43"/>
  <c r="AO121" i="43"/>
  <c r="AO109" i="43"/>
  <c r="AO97" i="43"/>
  <c r="AO85" i="43"/>
  <c r="AO73" i="43"/>
  <c r="AO43" i="43"/>
  <c r="AO15" i="43"/>
  <c r="AO7" i="43"/>
  <c r="AO10" i="43"/>
  <c r="AH11" i="43"/>
  <c r="AI122" i="43" l="1"/>
  <c r="AI123" i="43"/>
  <c r="AI124" i="43"/>
  <c r="AI125" i="43"/>
  <c r="AI126" i="43"/>
  <c r="AI127" i="43"/>
  <c r="AI128" i="43"/>
  <c r="AH122" i="43"/>
  <c r="AH123" i="43"/>
  <c r="AH124" i="43"/>
  <c r="AH125" i="43"/>
  <c r="AH126" i="43"/>
  <c r="AH127" i="43"/>
  <c r="AH128" i="43"/>
  <c r="AI10" i="43"/>
  <c r="AI11" i="43"/>
  <c r="AK11" i="43" s="1"/>
  <c r="AI12" i="43"/>
  <c r="AI13" i="43"/>
  <c r="AH10" i="43"/>
  <c r="AH12" i="43"/>
  <c r="AH13" i="43"/>
  <c r="AI117" i="43"/>
  <c r="AI118" i="43"/>
  <c r="AI119" i="43"/>
  <c r="AI120" i="43"/>
  <c r="AI121" i="43"/>
  <c r="AH117" i="43"/>
  <c r="AH118" i="43"/>
  <c r="AH119" i="43"/>
  <c r="AH120" i="43"/>
  <c r="AH121" i="43"/>
  <c r="AH29" i="43"/>
  <c r="AI113" i="43"/>
  <c r="AI114" i="43"/>
  <c r="AI115" i="43"/>
  <c r="AI116" i="43"/>
  <c r="AH114" i="43"/>
  <c r="AH115" i="43"/>
  <c r="AH116" i="43"/>
  <c r="AH113" i="43"/>
  <c r="AK13" i="43" l="1"/>
  <c r="AK12" i="43"/>
  <c r="AK114" i="43"/>
  <c r="AK116" i="43"/>
  <c r="AK124" i="43"/>
  <c r="AK121" i="43"/>
  <c r="AK10" i="43"/>
  <c r="AK123" i="43"/>
  <c r="AK113" i="43"/>
  <c r="AK122" i="43"/>
  <c r="AK120" i="43"/>
  <c r="AK119" i="43"/>
  <c r="AK127" i="43"/>
  <c r="AK115" i="43"/>
  <c r="AK118" i="43"/>
  <c r="AK128" i="43"/>
  <c r="AK117" i="43"/>
  <c r="AK126" i="43"/>
  <c r="AK125" i="43"/>
  <c r="AI108" i="43"/>
  <c r="AI109" i="43"/>
  <c r="AI110" i="43"/>
  <c r="AI111" i="43"/>
  <c r="AI112" i="43"/>
  <c r="AH112" i="43"/>
  <c r="AH110" i="43"/>
  <c r="AH111" i="43"/>
  <c r="AH108" i="43"/>
  <c r="AH109" i="43"/>
  <c r="AI107" i="43"/>
  <c r="AH107" i="43"/>
  <c r="AI106" i="43"/>
  <c r="AH106" i="43"/>
  <c r="AI105" i="43"/>
  <c r="AH105" i="43"/>
  <c r="AK105" i="43" s="1"/>
  <c r="AI104" i="43"/>
  <c r="AH104" i="43"/>
  <c r="AH103" i="43"/>
  <c r="AI103" i="43"/>
  <c r="AK104" i="43" l="1"/>
  <c r="AK106" i="43"/>
  <c r="AK107" i="43"/>
  <c r="AK111" i="43"/>
  <c r="AK110" i="43"/>
  <c r="AK112" i="43"/>
  <c r="AK103" i="43"/>
  <c r="AK109" i="43"/>
  <c r="AK108" i="43"/>
  <c r="AI26" i="43"/>
  <c r="AI27" i="43"/>
  <c r="AI28" i="43"/>
  <c r="AI29" i="43"/>
  <c r="AK29" i="43" s="1"/>
  <c r="AI102" i="43"/>
  <c r="AI30" i="43"/>
  <c r="AI31" i="43"/>
  <c r="AI32" i="43"/>
  <c r="AI33" i="43"/>
  <c r="AI34" i="43"/>
  <c r="AI35" i="43"/>
  <c r="AH26" i="43"/>
  <c r="AH27" i="43"/>
  <c r="AH28" i="43"/>
  <c r="AH102" i="43"/>
  <c r="AH30" i="43"/>
  <c r="AH31" i="43"/>
  <c r="AH32" i="43"/>
  <c r="AH33" i="43"/>
  <c r="AH34" i="43"/>
  <c r="AH35" i="43"/>
  <c r="AI25" i="43"/>
  <c r="AH25" i="43"/>
  <c r="AK25" i="43" l="1"/>
  <c r="AK27" i="43"/>
  <c r="AK26" i="43"/>
  <c r="AK28" i="43"/>
  <c r="AK33" i="43"/>
  <c r="AK31" i="43"/>
  <c r="AK102" i="43"/>
  <c r="AK32" i="43"/>
  <c r="AK30" i="43"/>
  <c r="AK35" i="43"/>
  <c r="AK34" i="43"/>
  <c r="AI61" i="43"/>
  <c r="AI62" i="43"/>
  <c r="AI63" i="43"/>
  <c r="AI64" i="43"/>
  <c r="AI65" i="43"/>
  <c r="AI66" i="43"/>
  <c r="AI67" i="43"/>
  <c r="AI68" i="43"/>
  <c r="AI69" i="43"/>
  <c r="AI70" i="43"/>
  <c r="AI71" i="43"/>
  <c r="AI72" i="43"/>
  <c r="AI73" i="43"/>
  <c r="AI74" i="43"/>
  <c r="AI75" i="43"/>
  <c r="AI76" i="43"/>
  <c r="AI77" i="43"/>
  <c r="AI78" i="43"/>
  <c r="AI79" i="43"/>
  <c r="AI80" i="43"/>
  <c r="AI81" i="43"/>
  <c r="AI82" i="43"/>
  <c r="AI83" i="43"/>
  <c r="AI84" i="43"/>
  <c r="AI85" i="43"/>
  <c r="AI86" i="43"/>
  <c r="AI87" i="43"/>
  <c r="AI88" i="43"/>
  <c r="AI89" i="43"/>
  <c r="AI90" i="43"/>
  <c r="AI91" i="43"/>
  <c r="AI92" i="43"/>
  <c r="AI93" i="43"/>
  <c r="AI94" i="43"/>
  <c r="AI95" i="43"/>
  <c r="AI96" i="43"/>
  <c r="AI97" i="43"/>
  <c r="AI98" i="43"/>
  <c r="AI99" i="43"/>
  <c r="AI100" i="43"/>
  <c r="AI101" i="43"/>
  <c r="AH61" i="43"/>
  <c r="AH62" i="43"/>
  <c r="AH63" i="43"/>
  <c r="AH64" i="43"/>
  <c r="AH65" i="43"/>
  <c r="AH66" i="43"/>
  <c r="AH67" i="43"/>
  <c r="AH68" i="43"/>
  <c r="AH69" i="43"/>
  <c r="AH70" i="43"/>
  <c r="AH71" i="43"/>
  <c r="AH72" i="43"/>
  <c r="AH73" i="43"/>
  <c r="AH74" i="43"/>
  <c r="AH75" i="43"/>
  <c r="AH76" i="43"/>
  <c r="AH77" i="43"/>
  <c r="AH78" i="43"/>
  <c r="AH79" i="43"/>
  <c r="AH80" i="43"/>
  <c r="AH81" i="43"/>
  <c r="AH82" i="43"/>
  <c r="AH83" i="43"/>
  <c r="AH84" i="43"/>
  <c r="AH85" i="43"/>
  <c r="AH86" i="43"/>
  <c r="AH87" i="43"/>
  <c r="AH88" i="43"/>
  <c r="AH89" i="43"/>
  <c r="AH90" i="43"/>
  <c r="AH91" i="43"/>
  <c r="AH92" i="43"/>
  <c r="AH93" i="43"/>
  <c r="AH94" i="43"/>
  <c r="AH95" i="43"/>
  <c r="AH96" i="43"/>
  <c r="AH97" i="43"/>
  <c r="AH98" i="43"/>
  <c r="AH99" i="43"/>
  <c r="AH100" i="43"/>
  <c r="AH101" i="43"/>
  <c r="AI60" i="43"/>
  <c r="AH60" i="43"/>
  <c r="AI16" i="43"/>
  <c r="AI17" i="43"/>
  <c r="AI18" i="43"/>
  <c r="AI19" i="43"/>
  <c r="AI20" i="43"/>
  <c r="AI21" i="43"/>
  <c r="AI22" i="43"/>
  <c r="AI23" i="43"/>
  <c r="AI24" i="43"/>
  <c r="AH24" i="43"/>
  <c r="AI15" i="43"/>
  <c r="AH15" i="43"/>
  <c r="AH16" i="43"/>
  <c r="AH17" i="43"/>
  <c r="AK17" i="43" s="1"/>
  <c r="AH18" i="43"/>
  <c r="AK18" i="43" s="1"/>
  <c r="AH19" i="43"/>
  <c r="AK19" i="43" s="1"/>
  <c r="AH20" i="43"/>
  <c r="AH21" i="43"/>
  <c r="AH22" i="43"/>
  <c r="AK22" i="43" s="1"/>
  <c r="AH23" i="43"/>
  <c r="AI14" i="43"/>
  <c r="AH59" i="43"/>
  <c r="AH58" i="43"/>
  <c r="AK58" i="43" s="1"/>
  <c r="AH57" i="43"/>
  <c r="AK57" i="43" s="1"/>
  <c r="AH56" i="43"/>
  <c r="AK56" i="43" s="1"/>
  <c r="AH55" i="43"/>
  <c r="AK55" i="43" s="1"/>
  <c r="AH54" i="43"/>
  <c r="AK54" i="43" s="1"/>
  <c r="AH53" i="43"/>
  <c r="AK53" i="43" s="1"/>
  <c r="AH52" i="43"/>
  <c r="AK52" i="43" s="1"/>
  <c r="AH51" i="43"/>
  <c r="AK51" i="43" s="1"/>
  <c r="AH50" i="43"/>
  <c r="AK50" i="43" s="1"/>
  <c r="AH49" i="43"/>
  <c r="AK49" i="43" s="1"/>
  <c r="AH48" i="43"/>
  <c r="AK48" i="43" s="1"/>
  <c r="AH47" i="43"/>
  <c r="AK47" i="43" s="1"/>
  <c r="AH46" i="43"/>
  <c r="AK46" i="43" s="1"/>
  <c r="AH45" i="43"/>
  <c r="AK45" i="43" s="1"/>
  <c r="AI44" i="43"/>
  <c r="AH44" i="43"/>
  <c r="AI43" i="43"/>
  <c r="AH43" i="43"/>
  <c r="AI42" i="43"/>
  <c r="AH42" i="43"/>
  <c r="AI41" i="43"/>
  <c r="AH41" i="43"/>
  <c r="AI40" i="43"/>
  <c r="AH40" i="43"/>
  <c r="AI39" i="43"/>
  <c r="AH39" i="43"/>
  <c r="AI38" i="43"/>
  <c r="AH38" i="43"/>
  <c r="AI37" i="43"/>
  <c r="AH37" i="43"/>
  <c r="AI36" i="43"/>
  <c r="AI9" i="43"/>
  <c r="AH9" i="43"/>
  <c r="AI8" i="43"/>
  <c r="AH8" i="43"/>
  <c r="AI7" i="43"/>
  <c r="AH7" i="43"/>
  <c r="AK24" i="43" l="1"/>
  <c r="AK9" i="43"/>
  <c r="AK94" i="43"/>
  <c r="AK82" i="43"/>
  <c r="AK93" i="43"/>
  <c r="AK81" i="43"/>
  <c r="AK69" i="43"/>
  <c r="AK20" i="43"/>
  <c r="AK96" i="43"/>
  <c r="AK84" i="43"/>
  <c r="AK72" i="43"/>
  <c r="AK95" i="43"/>
  <c r="AK83" i="43"/>
  <c r="AK71" i="43"/>
  <c r="AK70" i="43"/>
  <c r="AK23" i="43"/>
  <c r="AK21" i="43"/>
  <c r="AK7" i="43"/>
  <c r="AK15" i="43"/>
  <c r="AK80" i="43"/>
  <c r="AK68" i="43"/>
  <c r="AK92" i="43"/>
  <c r="AK91" i="43"/>
  <c r="AK79" i="43"/>
  <c r="AK67" i="43"/>
  <c r="AK90" i="43"/>
  <c r="AK78" i="43"/>
  <c r="AK66" i="43"/>
  <c r="AK16" i="43"/>
  <c r="AK101" i="43"/>
  <c r="AK89" i="43"/>
  <c r="AK77" i="43"/>
  <c r="AK65" i="43"/>
  <c r="AK76" i="43"/>
  <c r="AK64" i="43"/>
  <c r="AK100" i="43"/>
  <c r="AK87" i="43"/>
  <c r="AK75" i="43"/>
  <c r="AK63" i="43"/>
  <c r="AK88" i="43"/>
  <c r="AK98" i="43"/>
  <c r="AK86" i="43"/>
  <c r="AK74" i="43"/>
  <c r="AK62" i="43"/>
  <c r="AK99" i="43"/>
  <c r="AK97" i="43"/>
  <c r="AK85" i="43"/>
  <c r="AK73" i="43"/>
  <c r="AK61" i="43"/>
  <c r="AK60" i="43"/>
  <c r="AK39" i="43"/>
  <c r="AK42" i="43"/>
  <c r="AK38" i="43"/>
  <c r="AK44" i="43"/>
  <c r="AK43" i="43"/>
  <c r="AK40" i="43"/>
  <c r="AK41" i="43"/>
  <c r="AK37" i="43"/>
  <c r="AK8" i="43"/>
  <c r="AK14" i="43"/>
  <c r="V111" i="43" l="1"/>
  <c r="V110" i="43"/>
  <c r="V109" i="43"/>
  <c r="V108" i="43"/>
  <c r="V107" i="43"/>
  <c r="V106" i="43"/>
  <c r="V105" i="43"/>
  <c r="V104" i="43"/>
  <c r="V103" i="43"/>
  <c r="AH36" i="43"/>
  <c r="AK36" i="43"/>
</calcChain>
</file>

<file path=xl/sharedStrings.xml><?xml version="1.0" encoding="utf-8"?>
<sst xmlns="http://schemas.openxmlformats.org/spreadsheetml/2006/main" count="3187" uniqueCount="895">
  <si>
    <t>Núm_P</t>
  </si>
  <si>
    <t>Nombre del programa</t>
  </si>
  <si>
    <t>Origen del Recurso: Federal, Estatal, Municipal, Mixto (especificar mezcla)</t>
  </si>
  <si>
    <t>Eje Primario</t>
  </si>
  <si>
    <t>Propósito</t>
  </si>
  <si>
    <t>Objetivos</t>
  </si>
  <si>
    <t>Población Objetivo</t>
  </si>
  <si>
    <t xml:space="preserve">Nombre del Indicar (es) </t>
  </si>
  <si>
    <t>Nombre del indicador</t>
  </si>
  <si>
    <t>Perspectiva de género</t>
  </si>
  <si>
    <t>Municipal</t>
  </si>
  <si>
    <t>Sí</t>
  </si>
  <si>
    <t xml:space="preserve">Municipal </t>
  </si>
  <si>
    <t>Población en General</t>
  </si>
  <si>
    <t>Estatal</t>
  </si>
  <si>
    <t>Eje 2: Desarrollo sustentable</t>
  </si>
  <si>
    <t>1. Incremento en el apoyo a las micro, pequeñas y medianas empresas</t>
  </si>
  <si>
    <t>DIF Vinculación</t>
  </si>
  <si>
    <t>Vinculación Empresarial</t>
  </si>
  <si>
    <t>Vinculación con empresas para la solicitud de donación alimenticia, económica y en especie.</t>
  </si>
  <si>
    <t>Empresas del Estado</t>
  </si>
  <si>
    <t>Porcentaje de vinculaciones realizadas</t>
  </si>
  <si>
    <t>Porcentaje de gestiones realizadas con empresas para la solicitud de donación alimenticia, económica y en especie.</t>
  </si>
  <si>
    <t>Eje 3: Bienestar para todos</t>
  </si>
  <si>
    <t>2. Mayor calidad en la educación</t>
  </si>
  <si>
    <t>DIF Alimentos</t>
  </si>
  <si>
    <t>Comedores Escolares y Comunitarios</t>
  </si>
  <si>
    <t>Otorgar un desayuno caliente a niños en edad escolar y personas de la tercera edad en situación vulnerable</t>
  </si>
  <si>
    <t>Escuelas Inscritas en el programa de comedores y población vulnerable</t>
  </si>
  <si>
    <t>Numero de apoyos entregados   - Grado de percepción   - Numero de menores ingresados</t>
  </si>
  <si>
    <t>Porcentaje de estudiantes de escuelas Inscritas en el programa de comedores y población vulnerable</t>
  </si>
  <si>
    <t>Desayunos Escolares Fríos</t>
  </si>
  <si>
    <t xml:space="preserve">Contribuir a la seguridad alimentaria de la población en edad escolar en condiciones de riesgo y vulnerabilidad, mediante la entrega de apoyo alimentarios adecuados a su edad. </t>
  </si>
  <si>
    <t>Niñas, niños y adolescentes en condiciones de vulnerabilidad que asisten a planteles oficiales del sistema educativo nacional.</t>
  </si>
  <si>
    <t>Numero de apoyos entregados   - Grado de percepción</t>
  </si>
  <si>
    <t>Porcentaje de apoyo alimentario a estudiantes de educación básica</t>
  </si>
  <si>
    <t>DIF Psicología</t>
  </si>
  <si>
    <t>Pláticas de Prevención de Deserción Escolar</t>
  </si>
  <si>
    <t xml:space="preserve">Evitar la deserción escolar a base de talleres y pláticas dirigidas a los alumnos y padres de familia con esa problemática  </t>
  </si>
  <si>
    <t>Alumnado de las Instituciones Educativas, así como sus padres</t>
  </si>
  <si>
    <t>Plática/Taller</t>
  </si>
  <si>
    <t>Porcentaje de personas participantes en las pláticas de Prevención de deserción escolar</t>
  </si>
  <si>
    <t>3. Mayor oferta cultural y de convivencia familiar para la población de diferentes edades</t>
  </si>
  <si>
    <t>DIF Dirección</t>
  </si>
  <si>
    <t>Brigadas por la Salud</t>
  </si>
  <si>
    <t xml:space="preserve">Contribuir a mejorar la calidad de vida de la población, a través de  la prevención, rehabilitación y detección oportuna de enfermedades, en coordinación con Instituciones Publicas y Privadas del Sector Salud entre otras. </t>
  </si>
  <si>
    <t>Porcentaje de Cobertura de localidades y colonias atendidas.</t>
  </si>
  <si>
    <t>Descubriendo tu Estado</t>
  </si>
  <si>
    <t>Brindar la oportunidad a personas en situación de vulnerabilidad de conocer su estado, tradiciones, cultura y turismo, a través de actividades de recreación y diversión.</t>
  </si>
  <si>
    <t>Población en general en situación de vulnerabilidad</t>
  </si>
  <si>
    <t>Porcentaje de personas beneficiadas</t>
  </si>
  <si>
    <t>Festividades DIF</t>
  </si>
  <si>
    <t>Brindar a las familias y población en general, actividades culturales y recreativas a través de las festividades anuales, como Día de Reyes, Dia de las Niñas y los Niños, Día de las Madres, Día del Padre, Días de Muertos, Posadas Navideñas donde puedan convivir y compartir en unión familiar, ya que resulta ser algo necesario para nuestra felicidad y para nuestro bienestar integral.</t>
  </si>
  <si>
    <t>Porcentaje de cobertura de localidades y colonias atendidas</t>
  </si>
  <si>
    <t>DIF Talleres</t>
  </si>
  <si>
    <t>Capacitación para encargadas de clubs de adultos mayores</t>
  </si>
  <si>
    <t>Capacitar a encargadas de los clubs de adultos mayores para que después ellas mismas impartan los conocimientos aprendidos a cada uno de ellos estimulando sus capacidades y habilidades favoreciendo su calidad de vida</t>
  </si>
  <si>
    <t xml:space="preserve">Listas de asistencia y grado de percepción </t>
  </si>
  <si>
    <t>Porcentaje de capacitaciones a encargadas de los clubes</t>
  </si>
  <si>
    <t xml:space="preserve">Estimular y optimizar las habilidades generales  de cada una de las personas y a su vez  favorecer sus emociones y calidad de vida. </t>
  </si>
  <si>
    <t>Porcentaje de participantes en los talleres para adultos</t>
  </si>
  <si>
    <t>Impartición de talleres para niños y niñas</t>
  </si>
  <si>
    <t>Desarrollar nuevas habilidades y conocimiento en los niños y a su vez interactúen con nuevos compañeros a través de las diferentes actividades.</t>
  </si>
  <si>
    <t>Porcentaje de participantes en los talleres para niños y niñas</t>
  </si>
  <si>
    <t xml:space="preserve">Master class  </t>
  </si>
  <si>
    <t xml:space="preserve">Incentivar mas mujeres de la población a tener un mejor rendimiento físico y mental </t>
  </si>
  <si>
    <t>Porcentaje de participantes en la Mater class</t>
  </si>
  <si>
    <t xml:space="preserve">Programa de desarrollo de habilidades  capacitación y desarrollo integral </t>
  </si>
  <si>
    <t>Porcentaje de participantes en las capacitaciones</t>
  </si>
  <si>
    <t xml:space="preserve">Realización del curso de verano para niños, niñas y adolescentes </t>
  </si>
  <si>
    <t>El curso de verano esta diseñado especialmente para niños de entre los 6 y 14 años de edad para que durante dos semanas aprendan observen y se interesen  por las actividades que se brindan por parte del departamento de habilidades, capacitación y desarrollo integral en conjunto con el  personal de DIF e inviertan su tiempo en cosas de provecho para ellos y así mismo evitar que estén en las calles  extensos a cualquier peligro.</t>
  </si>
  <si>
    <t>Inscripciones</t>
  </si>
  <si>
    <t>Porcentaje de participantes en el curso de verano para niños y niñas</t>
  </si>
  <si>
    <t>4. Suficiente infraestructura, medicamentos, personal médico, rehabilitación física y campañas de prevención</t>
  </si>
  <si>
    <t>DIF Rehabilitación</t>
  </si>
  <si>
    <t>Electroterapia</t>
  </si>
  <si>
    <t>Aplicar la técnica de electroterapia a la población que lo necesita para brindar mejores resultados en rehabilitación.</t>
  </si>
  <si>
    <t>Personas con lesiones musculo esqueléticas del municipio.</t>
  </si>
  <si>
    <t xml:space="preserve">Listas de asistencia diarias, Al año se atiende a un promedio de 150 pacientes. En el 2020 esperamos aumentar a 180 atenciones. </t>
  </si>
  <si>
    <t>Porcentaje de personas atendidas en Electroterapia</t>
  </si>
  <si>
    <t>Estimulación Temprana</t>
  </si>
  <si>
    <t>Lograr un mejor desarrollo en el neonato vulnerable mediante las técnicas de estimulación temprana.</t>
  </si>
  <si>
    <t>Menores de un año con riesgo neurológico del municipio.</t>
  </si>
  <si>
    <t>Porcentaje de personas atendidas en Estimulación temprana</t>
  </si>
  <si>
    <t>Mecanoterapia</t>
  </si>
  <si>
    <t>Rehabilitar mediante ejercicios de mecanorepia a la población afectada de lesiones musculo esqueléticas.</t>
  </si>
  <si>
    <t>Porcentaje de personas atendidas en Mecanoterapia</t>
  </si>
  <si>
    <t>Orientación y Movilidad</t>
  </si>
  <si>
    <t>Orientar y prevenir lesiones mediante ejercicios para la vida cotidiana.</t>
  </si>
  <si>
    <t>Porcentaje de personas atendidas en Orientación y movilidad músculo esqueléticas</t>
  </si>
  <si>
    <t>Porcentaje de personas atendidas</t>
  </si>
  <si>
    <t>DIF Trabajo Social</t>
  </si>
  <si>
    <t>Caminando Juntos</t>
  </si>
  <si>
    <t>Federal-Estatal -Privado</t>
  </si>
  <si>
    <t>Gestión  de sillas de ruedas, muletas, andaderas y aparatos auditivos, a instituciones gubernamentales o del  sector privado, para la contribución del mejoramiento de calidad de vida de aquellas personas que debido a una enfermedad, discapacidad u accidente se encuentran en una situación de vulnerabilidad.</t>
  </si>
  <si>
    <t>Niñas, Niños, Adolescente o Adultos que una discapacidad o una enfermedad crónico degenerativo requieren del aparato funcional, que vivan en el Municipio de San Francisco de los Romo.</t>
  </si>
  <si>
    <t>Gestiones realizadas.       Familias beneficiadas.               Ahorro económico.       Expedientes realizados.</t>
  </si>
  <si>
    <t xml:space="preserve">Porcentaje de gestiones realizadas </t>
  </si>
  <si>
    <t>Compromiso con la salud</t>
  </si>
  <si>
    <t>Brindar el acompañamiento y traslado  a servicios médicos especializados, en situaciones de índole emergente, donde las situaciones requieran ser tratadas por un especialistas.</t>
  </si>
  <si>
    <t xml:space="preserve">Menores (acompañados por sus mamá, papá o tutores) o adultos (con autorización de estos mismos o de algún familiar directo) a servicios especiales de salud especializada o  de salud mental. </t>
  </si>
  <si>
    <t>Expedientes realizados.       Visitas domiciliarias.        Reportes atendidos.                   Número de acompañamientos.  Instituciones donde se llevan.</t>
  </si>
  <si>
    <t>Porcentaje de reportes atendidos en acompañamiento y traslado a servicios médicos</t>
  </si>
  <si>
    <t>Moviendo Amor</t>
  </si>
  <si>
    <t xml:space="preserve">Brindar el traslado gratuito a niñas, niños, adolescentes o adultos a instituciones de salud y/o de educación,  que presentan alguna enfermedad crónica degenerativo o discapacidad. </t>
  </si>
  <si>
    <t>Población del Municipio de San Francisco de los Romos, que presenten discapacidad o enfermedad crónica degenerativa.</t>
  </si>
  <si>
    <t>Número de Familias beneficiadas.               Expedientes realizados .   Número de traslados .         Ahorro económico de las familias.                              Alumnos beneficiados .                       Instituciones a las que acuden los beneficiados.</t>
  </si>
  <si>
    <t>Porcentaje de reportes atendidos en traslados a instituciones de salud</t>
  </si>
  <si>
    <t>6. Disminución de población y de asentamientos vulnerables</t>
  </si>
  <si>
    <t>Asistencia Alimentaria a Adultos Mayores</t>
  </si>
  <si>
    <t xml:space="preserve">Contribuir a la seguridad alimentaria de Adultos Mayores en condiciones de riesgo y vulnerabilidad, mediante la entrega de apoyo alimentarios. </t>
  </si>
  <si>
    <t>Adultos Mayores en situación vulnerable e inscritos en los clubes de la tercera edad</t>
  </si>
  <si>
    <t>Porcentaje de adultos mayores beneficiados</t>
  </si>
  <si>
    <t>Asistencia Alimentaria a Embarazadas</t>
  </si>
  <si>
    <t xml:space="preserve">Contribuir a la seguridad alimentaria de mujeres embarazadas en condiciones de riesgo y vulnerabilidad, mediante la entrega de apoyo alimentarios. </t>
  </si>
  <si>
    <t>Mujeres Embarazadas</t>
  </si>
  <si>
    <t>Numero de apoyos entregados  - Grado de percepción    -Numero de mujeres ingresados</t>
  </si>
  <si>
    <t>Porcentaje de mujeres embarazadas beneficiadas</t>
  </si>
  <si>
    <t>Asistencia Alimentaria a Familias Vulnerables</t>
  </si>
  <si>
    <t xml:space="preserve">Contribuir a la seguridad alimentaria de Familias en condiciones de riesgo y vulnerabilidad, mediante la entrega de apoyo alimentarios. </t>
  </si>
  <si>
    <t>Familias en situación vulnerable</t>
  </si>
  <si>
    <t>Porcentaje de familias en situación vulnerable beneficiadas</t>
  </si>
  <si>
    <t>Asistencia Alimentaria a Personas con Discapacidad</t>
  </si>
  <si>
    <t xml:space="preserve">Contribuir a la seguridad alimentaria de personas con discapacidad en condiciones de riesgo y vulnerabilidad, mediante la entrega de apoyo alimentarios. </t>
  </si>
  <si>
    <t>Personas con discapacidad en situación vulnerable</t>
  </si>
  <si>
    <t>Porcentaje de personas con discapacidad en situación vulnerable beneficiadas</t>
  </si>
  <si>
    <t>Atención a Menores de 1 a 4 años no escolarizados</t>
  </si>
  <si>
    <t xml:space="preserve">Contribuir a la seguridad alimentaria de los menores de cinco años en condiciones de riesgo y vulnerabilidad, mediante la entrega de apoyo alimentarios adecuados a su edad. </t>
  </si>
  <si>
    <t>Niños menores de 1 a 4 años no escolarizados</t>
  </si>
  <si>
    <t xml:space="preserve"> Numero de apoyos entregados  - Grado de percepción    -Numero de menores ingresados</t>
  </si>
  <si>
    <t>Porcentaje de niños menores de 1 a 4 años no escolarizados beneficiados</t>
  </si>
  <si>
    <t xml:space="preserve">Atención a Menores de 6 a 11 meses </t>
  </si>
  <si>
    <t xml:space="preserve">Contribuir a la seguridad alimentaria de los menores de 6 a 11 meses en condiciones de riesgo y vulnerabilidad, mediante la entrega de apoyo alimentarios adecuados a su edad. </t>
  </si>
  <si>
    <t>Niños en edad de 6 a 11 meses</t>
  </si>
  <si>
    <t>Porcentaje de niños en edad de 6 a 11 meses beneficiados</t>
  </si>
  <si>
    <t>Comedor en Casa</t>
  </si>
  <si>
    <t xml:space="preserve">Otorgar un desayuno caliente a personas en un alto y muy alto grado de vulnerabilidad </t>
  </si>
  <si>
    <t>Personas vulnerables</t>
  </si>
  <si>
    <t>Porcentaje de desayunos calientes entregados</t>
  </si>
  <si>
    <t>Orientación Alimentaria</t>
  </si>
  <si>
    <t>Brindar platicas de Orientación Alimentaria a los beneficiarios de los programas para ayudar a una mejor educación alimentaria</t>
  </si>
  <si>
    <t>Beneficiarios de los programas de asistencia alimentaria</t>
  </si>
  <si>
    <t>Grado de percepción</t>
  </si>
  <si>
    <t>Grado de percepción de las pláticas sobre Orientación alimentaria</t>
  </si>
  <si>
    <t>DIF Inapam</t>
  </si>
  <si>
    <t>Campamentos del adulto mayor</t>
  </si>
  <si>
    <t>Federal</t>
  </si>
  <si>
    <t>Sirve para q tengan experiencias diferentes y salgan de sus comunidades a convivir</t>
  </si>
  <si>
    <t>Personas de 60 años que acuden a los clubs</t>
  </si>
  <si>
    <t xml:space="preserve">1 salidas </t>
  </si>
  <si>
    <t>Porcentaje de personas que participan en las salidas</t>
  </si>
  <si>
    <t>Celebración del Día del abuelo</t>
  </si>
  <si>
    <t xml:space="preserve"> es el día en que podemos reunir a todos los clubs de abuelitos del municipio y hacerlos sentir queridos y valorados</t>
  </si>
  <si>
    <t>1 evento</t>
  </si>
  <si>
    <t>Porcentaje de personas que participan en el evento del Día del abuelo</t>
  </si>
  <si>
    <t>Convivio con los clubs</t>
  </si>
  <si>
    <t>Para que tengan convivencia entre ellos</t>
  </si>
  <si>
    <t xml:space="preserve">300 convivios </t>
  </si>
  <si>
    <t>Porcentaje de personas que participan en los convivios</t>
  </si>
  <si>
    <t>Exposición de talleres de todos los clubs</t>
  </si>
  <si>
    <t>Que conozcan lo que hacen en los demás clubs y compartan sus conocimientos</t>
  </si>
  <si>
    <t xml:space="preserve">1 exposición </t>
  </si>
  <si>
    <t>Porcentaje de personas que participan en la exposición de talleres</t>
  </si>
  <si>
    <t>Realización de credenciales</t>
  </si>
  <si>
    <t>Mas beneficios para adultos mayores</t>
  </si>
  <si>
    <t>Personas con 60 años cumplidos</t>
  </si>
  <si>
    <t>300 credenciales</t>
  </si>
  <si>
    <t>Porcentaje de actualización de credenciales</t>
  </si>
  <si>
    <t>Realización de los juegos deportivos y culturales</t>
  </si>
  <si>
    <t>Que tengan buena condición y salud y se sientan útil</t>
  </si>
  <si>
    <t>Porcentaje de personas que participan en los juegos deportivos y culturales</t>
  </si>
  <si>
    <t>Para tener un control de los clubs del adulto mayor</t>
  </si>
  <si>
    <t>Personas que acuden a los clubs</t>
  </si>
  <si>
    <t xml:space="preserve">23 padrones </t>
  </si>
  <si>
    <t>Porcentaje de actualización del padrón de adultos mayores</t>
  </si>
  <si>
    <t>Recorridos culturales y recreativos con adultos mayores en el estado y fuera del estado</t>
  </si>
  <si>
    <t>Mixto</t>
  </si>
  <si>
    <t>Para que conozcan más de las bellezas y tradiciones de los estados</t>
  </si>
  <si>
    <t xml:space="preserve">10 salidas </t>
  </si>
  <si>
    <t>Reunión mensual con encargadas de clubs</t>
  </si>
  <si>
    <t>Para que entreguen informe sobre las actividades que realizan con los adultos mayores</t>
  </si>
  <si>
    <t xml:space="preserve">Encargadas de los clubs </t>
  </si>
  <si>
    <t xml:space="preserve">12 reuniones </t>
  </si>
  <si>
    <t xml:space="preserve">Porcentaje de reuniones </t>
  </si>
  <si>
    <t>Visitas a los clubs de adultos mayores</t>
  </si>
  <si>
    <t xml:space="preserve">Para observar su desarrollo en sus actividades y convivir con ellos </t>
  </si>
  <si>
    <t>Personas que acuden a ellos</t>
  </si>
  <si>
    <t xml:space="preserve">500 visitas </t>
  </si>
  <si>
    <t>Porcentaje de visitas a clubs de adultos mayores</t>
  </si>
  <si>
    <t>DIF Procuraduría</t>
  </si>
  <si>
    <t>Programa de defensa de los derechos de las niñas, niños y adolescentes SIPINNA Municipal</t>
  </si>
  <si>
    <t>Representar a las niñas, niños y adolescentes en los juicios que se puedan ver afectados sus intereses</t>
  </si>
  <si>
    <t>Niñas, niños y adoslescentes del Municipio</t>
  </si>
  <si>
    <t xml:space="preserve">Número de Juicios y procedimientos en el Juzgado en Defensa de los Derechos de las niñas, niños y adolescentes atendidos. Relacion de expedientes del Juzgado reporte de actividades. </t>
  </si>
  <si>
    <t>Porcentaje de Juicios y procedimientos en el Juzgado en Defensa de los Derechos de las niñas, niños y adolescentes atendidos.</t>
  </si>
  <si>
    <t>Canalizaciones</t>
  </si>
  <si>
    <t>Canalización a diferentes instituciones sobre del estado a pacientes que requieran una atención mas especializada</t>
  </si>
  <si>
    <t>Publico en general</t>
  </si>
  <si>
    <t>Porcentaje de personas canalizadas a diferentes instituciones para su atención</t>
  </si>
  <si>
    <t>Pláticas de Comunicación y convivencia Intrafamiliar</t>
  </si>
  <si>
    <t>Mejorar la comunicación Intrafamiliar para un mejor y sano desarrollo de sus integrantes</t>
  </si>
  <si>
    <t>Plática</t>
  </si>
  <si>
    <t>Porcentaje de personas participantes en las pláticas de Comunicación y convivencia intrafamiliar</t>
  </si>
  <si>
    <t>Pláticas de Prevención de Acoso Escolar</t>
  </si>
  <si>
    <t>Enfocado a los alumnos de instituciones educativas del municipio, de como prevenirlo y luchas contra el acoso escolar</t>
  </si>
  <si>
    <t>Alumnado de las Instituciones Educativas.</t>
  </si>
  <si>
    <t>Porcentaje de personas participantes en las pláticas de Prevención de acoso escolar</t>
  </si>
  <si>
    <t>Pláticas de Prevención de Adicciones en Jóvenes.</t>
  </si>
  <si>
    <t>Programa de prevención y vigilancia, enfocada en inhibir las conductas ilícitas asociadas a las adicciones</t>
  </si>
  <si>
    <t>Porcentaje de personas participantes en las pláticas de Prevención de adicciones en jóvenes</t>
  </si>
  <si>
    <t>Pláticas de Prevención del Suicidio</t>
  </si>
  <si>
    <t>Atender de una forma muy objetiva y de forma que genere conciencia en los participantes de las problemáticas que arroja el cometer un suicidio</t>
  </si>
  <si>
    <t>Porcentaje de personas participantes en las pláticas de prevención al suicidio</t>
  </si>
  <si>
    <t>Pláticas preventivas para alumnos y padres de familia</t>
  </si>
  <si>
    <t>Talleres de preventivos de: embarazo, adicciones, deserción escolar, suicidio encaminados a concientizar a los alumnos y padres de familia sobre sus consecuencias y alcances al no ser tratados de manera oportuna y adecuada</t>
  </si>
  <si>
    <t>Porcentaje de personas participantes en las pláticas de Atención oportuna</t>
  </si>
  <si>
    <t>Taller de Desarrollo Humano</t>
  </si>
  <si>
    <t>Porcentaje de personas participantes en los talleres de Desarrollo humano</t>
  </si>
  <si>
    <t>Taller Sobre los Derechos de los niños, niñas y adolescentes</t>
  </si>
  <si>
    <t>Vinculación con Instituciones Educativas para realizar talleres de prevención dirigidos a los alumnos y familiares</t>
  </si>
  <si>
    <t>Alumnado de las Instituciones Educativas</t>
  </si>
  <si>
    <t>Porcentaje de personas participantes en los talleres sobre Derecho de los niños, niñas y adolescentes</t>
  </si>
  <si>
    <t>Impartir terapias psicológicas a población general que necesita del servicio</t>
  </si>
  <si>
    <t>Consultas</t>
  </si>
  <si>
    <t>Porcentaje de terapias</t>
  </si>
  <si>
    <t>Compromiso con la Inclusión</t>
  </si>
  <si>
    <t>Mixto (Municipal-Estatal)</t>
  </si>
  <si>
    <t xml:space="preserve">Detección de niñas, niños  y adolescentes, con alguna discapacidad, para la integración y participación en un equipo deportivo, contribuyendo en la potencialización de sus capacidades y fomentar una cultura de inclusión social. </t>
  </si>
  <si>
    <t>Niñas, Niños y Adolescentes que presenten un diagnóstico de discapacidad.</t>
  </si>
  <si>
    <t>Integrantes del equipo.        Apoyos gestionados.         Menores beneficiados.  Instituciones que colaboren con el proyecto.                   Participación en competencias.</t>
  </si>
  <si>
    <t>Porcentaje de menores beneficiados</t>
  </si>
  <si>
    <t xml:space="preserve">Cuidando a San Francisco </t>
  </si>
  <si>
    <t>Realizar procedimientos de intervención social , encaminado aquellas situaciones que pongan en riesgo  a la población francorromense.</t>
  </si>
  <si>
    <t>Niñas, Niños, Adolescentes o Incapaz que pertenezcan a nuestro municipio</t>
  </si>
  <si>
    <t xml:space="preserve">Visitas domiciliarias. Expedientes realizados. Canalizaciones realizadas.  Número de reportes atendidos.   Seguimientos de casos.           Número de peritajes sociales. Familias atendidas.      Personas atendidas.  </t>
  </si>
  <si>
    <t>Porcentaje de reportes atendidos en procedimientos de intervención social</t>
  </si>
  <si>
    <t>Eje 5: Gobierno abierto y eficiente</t>
  </si>
  <si>
    <t>5. Marco jurídico actualizado con respecto a las normas federales</t>
  </si>
  <si>
    <t>El DIF te asesora en Atención Jurídica</t>
  </si>
  <si>
    <t>Dar asesoría jurídica a la población en General.</t>
  </si>
  <si>
    <t>Población en General que solicita Asesoría en DIF</t>
  </si>
  <si>
    <t>Porcentaje de personas Asesoradas que solicitan el servicio en el DIF Municipal que se medira con listas de Asistencia y muestra de encuestas</t>
  </si>
  <si>
    <t>Pláticas sobre Responsabilidad Paterna</t>
  </si>
  <si>
    <t>Eje 6: Perspectiva de género</t>
  </si>
  <si>
    <t>1. Ampliar la educación con perspectiva de género</t>
  </si>
  <si>
    <t>Concientizar a los Padres de familia sobre las responsabilidades que debe de tener como figura paterna así como el papel que juega en la crianza positiva de los hijos.</t>
  </si>
  <si>
    <t>Porcentaje de personas participantes en las pláticas sobre Responsabilidad paterna</t>
  </si>
  <si>
    <t>Pláticas de Crianza Positiva</t>
  </si>
  <si>
    <t>2. Disponer de lugares de protección y cuidado personal para mujeres</t>
  </si>
  <si>
    <t>Platica</t>
  </si>
  <si>
    <t>Porcentaje de personas participantes en las pláticas de Crianza positiva</t>
  </si>
  <si>
    <t>3. Promover la salud sexual y reproductiva</t>
  </si>
  <si>
    <t>Talleres de Prevención de Embarazo y Educación Sexual en Adolescentes</t>
  </si>
  <si>
    <t>Promover la Educación Sexual en adolescentes con respeto y dignidad</t>
  </si>
  <si>
    <t>Taller/Plática</t>
  </si>
  <si>
    <t>Porcentaje de personas participantes en los talleres sobre Prevención de embarazo y educación sexual en adolescentes</t>
  </si>
  <si>
    <t>Comunidad Diferente</t>
  </si>
  <si>
    <t>5. Promover la igualdad de oportunidades de trabajo y remuneraciones entre hombres y mujeres</t>
  </si>
  <si>
    <t>Llevar a las comunidades con mayor vulnerabilidad trabajo temporal, manualidades, platicas y apoyos alimentario.</t>
  </si>
  <si>
    <t>Porcentaje de apoyos entregados</t>
  </si>
  <si>
    <t>Atención psicologica</t>
  </si>
  <si>
    <t>Administrativo de talleres</t>
  </si>
  <si>
    <t xml:space="preserve">Nombre de la Dependencia     </t>
  </si>
  <si>
    <t>Alineación con Finanzas</t>
  </si>
  <si>
    <t>Presupuesto requerido</t>
  </si>
  <si>
    <t>DIF</t>
  </si>
  <si>
    <t>no requiere</t>
  </si>
  <si>
    <t>Atencion Psicológica</t>
  </si>
  <si>
    <t>Realización de padron de adultos mayores</t>
  </si>
  <si>
    <t>Rehabilitando de Corazón</t>
  </si>
  <si>
    <t>Objetivo</t>
  </si>
  <si>
    <t>3.1.6 Disminución de población y de asentamientos vulnerables</t>
  </si>
  <si>
    <t>Total</t>
  </si>
  <si>
    <t>Deribado de las necesidades y la pobreza de la poblacion</t>
  </si>
  <si>
    <t>Gestión</t>
  </si>
  <si>
    <t>Expedir credenciales de afiliacion a las personas adultas mayores asi como realizacion  padrones  y brindar herramientas para satisfacer sus necesidades basicas  con el fin que gosen de mayores beneficios.</t>
  </si>
  <si>
    <t>Promover la participacion de los adultos mayores brindandole una mejor atencion y servicio.</t>
  </si>
  <si>
    <t>Fortalecer la confianza entre el adulto mayor y las  instituciones públicas.</t>
  </si>
  <si>
    <t>GENERAL</t>
  </si>
  <si>
    <t>INDICADORES</t>
  </si>
  <si>
    <t>FICHA TÉCNICA DE LOS INDICADORES</t>
  </si>
  <si>
    <t>Metas Programadas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</si>
  <si>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</si>
  <si>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</si>
  <si>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</si>
  <si>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</si>
  <si>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</si>
  <si>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</si>
  <si>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</si>
  <si>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</si>
  <si>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</si>
  <si>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</si>
  <si>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</si>
  <si>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</si>
  <si>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</si>
  <si>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</si>
  <si>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</si>
  <si>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</si>
  <si>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</si>
  <si>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</si>
  <si>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</si>
  <si>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</si>
  <si>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</si>
  <si>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</si>
  <si>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IDENTIFICADOR</t>
  </si>
  <si>
    <t>PROYECTO/PROCESO</t>
  </si>
  <si>
    <t xml:space="preserve">EJE PRIMARIO </t>
  </si>
  <si>
    <t xml:space="preserve">PROPÓSITO </t>
  </si>
  <si>
    <t>OBJETIVOS</t>
  </si>
  <si>
    <t>JUSTIFICACIÓN</t>
  </si>
  <si>
    <t>POBLACIÓN OBJETIVO</t>
  </si>
  <si>
    <t>NOMBRE DEL INDCADOR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</si>
  <si>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</si>
  <si>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</si>
  <si>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</si>
  <si>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</si>
  <si>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</si>
  <si>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</si>
  <si>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</si>
  <si>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</si>
  <si>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Potencial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</si>
  <si>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</si>
  <si>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</si>
  <si>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</si>
  <si>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</si>
  <si>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</si>
  <si>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</si>
  <si>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</si>
  <si>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A</t>
  </si>
  <si>
    <t xml:space="preserve">Descendente </t>
  </si>
  <si>
    <t>Ascendente</t>
  </si>
  <si>
    <t>Porcentaje de pláticas impartidas</t>
  </si>
  <si>
    <t xml:space="preserve">Porcentaje de cobertura de instituciones educativas atendidas. </t>
  </si>
  <si>
    <t>((Vinculaciones escolares programadas)/(Total de Vinculaciones realizadas)) x 100</t>
  </si>
  <si>
    <t>Porcentaje de traslados realizados.</t>
  </si>
  <si>
    <t>Porcentaje de recorridos realizados</t>
  </si>
  <si>
    <t>PROYECTO</t>
  </si>
  <si>
    <t>ACTIVIDADES</t>
  </si>
  <si>
    <t xml:space="preserve">Expresa el porcentaje de gestiones que se reralizaran. </t>
  </si>
  <si>
    <t>Eficacia</t>
  </si>
  <si>
    <t>((Gestiiones realizadas)/(Total de gestiones aceptadas)) x 100</t>
  </si>
  <si>
    <t>ascendente</t>
  </si>
  <si>
    <t>Municipio de San Francisco de los Romo</t>
  </si>
  <si>
    <t xml:space="preserve">Se llevan a cabo las festividades con el objetivo de la convivencia y unión familiar </t>
  </si>
  <si>
    <t xml:space="preserve">De una atención preventiva, depende la disminución de complicaciones y consecuencias en la salud de la población. </t>
  </si>
  <si>
    <t xml:space="preserve">Población en General </t>
  </si>
  <si>
    <t xml:space="preserve">Expresa el porcentaje de gestiones que se realizaran. </t>
  </si>
  <si>
    <t>((Gestiones realizadas)/(Total de campañas realizadas)) x 100</t>
  </si>
  <si>
    <t xml:space="preserve">Contribuir a mejorar la calidad de vida de la población, a través de  la prevención y detección oportuna de enfermedades, en coordinación con Instituciones Publicas y Privadas de Salud entre otras. </t>
  </si>
  <si>
    <t>De las gestiones que se realizaran, indicará cuales fueron aceptadas para beneficio de la población.</t>
  </si>
  <si>
    <t>Porcentaje de Getiones Realizadas</t>
  </si>
  <si>
    <t>No disponible</t>
  </si>
  <si>
    <t>100 Personas vulnerables</t>
  </si>
  <si>
    <t>Porcentaje de eventos programados</t>
  </si>
  <si>
    <t>Expresa el porcentaje de  evetos programados</t>
  </si>
  <si>
    <t>De los eventos programados, expresa los eventos que se llevarán a cabo</t>
  </si>
  <si>
    <t xml:space="preserve">((Eventos programados)/(Total eventos realizados)) x 100 </t>
  </si>
  <si>
    <t>Niñas, Niños, Mujeres y Hombres del Municipio</t>
  </si>
  <si>
    <t>Gestiones</t>
  </si>
  <si>
    <t>De las campañas gestionadas, se mostrará el total de aceptadas realizadas</t>
  </si>
  <si>
    <t>Población del Municipio</t>
  </si>
  <si>
    <t>Brindar la oportunidad a personas en situación de vulnerabilidad de realizar actividades de recreación y diversión dentro del estado.</t>
  </si>
  <si>
    <t>Realizar Gestiones en espacios recreativos y/o de diversión.</t>
  </si>
  <si>
    <t>Realizar las gestiones necesarias para la autorización de entrada a los espacios recreativos.</t>
  </si>
  <si>
    <t xml:space="preserve">Se gestionaran servicios recreativos y/o de diversion para  personas en situación de vulnerabilidad </t>
  </si>
  <si>
    <t>Se realizan las gestiones para poder beneficiar a personas vulnerables</t>
  </si>
  <si>
    <t>Peronas con vulnerabilidad</t>
  </si>
  <si>
    <t>Integracion  y Organización  de la población objetivo</t>
  </si>
  <si>
    <t>Coordinar las actividades para el apoyo   hacia la población objetivo</t>
  </si>
  <si>
    <t xml:space="preserve">Integrar a las personas objetivo para focalizar el servicio. </t>
  </si>
  <si>
    <t>Dia de Reyes</t>
  </si>
  <si>
    <t>Brindar a la población festividades de calidad que apoyen a la convivencia y unión familiar.</t>
  </si>
  <si>
    <t xml:space="preserve">Se realizan los festejos fomentando la convivencia y Unión familiar </t>
  </si>
  <si>
    <t>Día de la Familia</t>
  </si>
  <si>
    <t>Festival de Calaveras</t>
  </si>
  <si>
    <t>Posadas Navideñas</t>
  </si>
  <si>
    <t xml:space="preserve">Festejar con la familias Francorromenses el día de la familia, presentandoles un evento de calidad donde puedan convivir y disfrutar en familia. </t>
  </si>
  <si>
    <t>Se realiza el festejo para fomentar la convivencia y unión familiar</t>
  </si>
  <si>
    <t xml:space="preserve">Brindar un espacio de diversión, espacimiento y convivio para las familias Francorromenses. </t>
  </si>
  <si>
    <t>Porcentaje de eventos realizados</t>
  </si>
  <si>
    <t>Expresa el porcentaje de los paseos lúdico recreativos que se realizarán</t>
  </si>
  <si>
    <t>Expresa el porcentaje de eventos que se llevarán a cabo</t>
  </si>
  <si>
    <t>Festejar con las familias Francorromenses  a traves de un evento con actividades de convivencia, armonia y unión familiar.</t>
  </si>
  <si>
    <t>Expresa el oporcentaje de eventos que se llevaran a cabo</t>
  </si>
  <si>
    <t>Gestionar ante instituciones Públicas y Privadas de Salud, acciones que contribuyan a la prevención y detección oportuna de enfermedades en la población.</t>
  </si>
  <si>
    <t>Se gestiona para una detección oportuna de enfermedades.</t>
  </si>
  <si>
    <t>Expresa el porcentaje de gestiones realizadas</t>
  </si>
  <si>
    <t>Gestion de Campañas de Salud con Instituciones Públicas y privadas de salud.</t>
  </si>
  <si>
    <t>Realización de Campañas de Salud</t>
  </si>
  <si>
    <t>Con el apoyo de Instituciones de Salud, llevar a cabo campañas de salud para prevenir y detectar a tiempo enfermedades de la población.</t>
  </si>
  <si>
    <t>Se realiza la campaña para realizar la prevención y deteccion oportuna de enfermedades</t>
  </si>
  <si>
    <t>Expresa el porcentaje de campañas realizadas</t>
  </si>
  <si>
    <t>Debido a la situación socioeconómica de las familias y el alto costo para cubrir un gasto para  adquirir un aparato funcional, se realiza la gestión a diversas instituciones de gobierno o al sector privado.</t>
  </si>
  <si>
    <t>Si</t>
  </si>
  <si>
    <t>Federal / Estatal / Municpal</t>
  </si>
  <si>
    <t>Cobertura de las gestiones realizadas</t>
  </si>
  <si>
    <t>((Solicitudes recibidas) /(Contra las gestiones realizadas) )x 100</t>
  </si>
  <si>
    <t>Municipio San Francisco delos Romo</t>
  </si>
  <si>
    <t xml:space="preserve">Debido a la situación económica de las familias, el aumento de las tarifas, la poca accesibilidad y la no adaptación de los transportes públicos hacia las necesidades de la población con alguna discapacidad o enfermedad crónica degenerativa, se brinda el servicio de traslados hacia los servicios especializados que requieren para su mejorar su calidad de vida. </t>
  </si>
  <si>
    <t>Estatal / Municipal</t>
  </si>
  <si>
    <t xml:space="preserve">Cobertura de los traslados a las diferentes instituciones para su atención. </t>
  </si>
  <si>
    <t>((Traslados realizados)/(contra  traslados programados)) x 100</t>
  </si>
  <si>
    <t>Eficiencia</t>
  </si>
  <si>
    <t xml:space="preserve">Municpio San Francisco de los Romo </t>
  </si>
  <si>
    <t>Reforzar las actividades para lograr la inclusión social y potencializar las habilidades de todos aquellos menores que presentan una discapacidad, así mismo fortalecer la aceptación en los contextos familiar y social; aunado a esto aportar para su desarrollo humano y coadyuvar a Instancias encargadas del de deporte para la formación de nuevos atletas.</t>
  </si>
  <si>
    <t>Porcentaje de participación.</t>
  </si>
  <si>
    <t>Participacion a las convocatorias</t>
  </si>
  <si>
    <t>((Participación de juegos deportivos)/(contra  juegos programados)) x 100</t>
  </si>
  <si>
    <t>Ascedente</t>
  </si>
  <si>
    <t>Ante las problemáticas sociales en sus diferentes dimensiones como pobreza, violencia, abandono o desconocimiento sobre su situación, se implementa medidas para intervenir cuando los derechos de personas, niñas, niños y adolescentes están en una situación de vulnerabilidad y contribuir en la mejora de su calidad de vida.</t>
  </si>
  <si>
    <t>Procentaje de intervenciones realizadas</t>
  </si>
  <si>
    <t>Porcentaje de las intervenciones llevadas a cabo.</t>
  </si>
  <si>
    <t>Cobertura sobre de  intervención</t>
  </si>
  <si>
    <t>((Solicitudes realizadas)/(Contra las accionenes realizadas)) x100</t>
  </si>
  <si>
    <t>Acercamientos al sector público ó privado</t>
  </si>
  <si>
    <t>Elaboración de expedientes</t>
  </si>
  <si>
    <t>Realizar el traminte correspondeine, con la aplicación de intrumentos y recolección de documentación requerida según los linemientos del sector público - privado.</t>
  </si>
  <si>
    <t>Traslado a clinica de Hemodialisis</t>
  </si>
  <si>
    <t>Procetaje de traslado a clinica de Hemodialisis</t>
  </si>
  <si>
    <t>Traslados a otras instituciones de salud y educación</t>
  </si>
  <si>
    <t>Porcentaje de traslados a otras instituciones de salud y educación</t>
  </si>
  <si>
    <t>Traslado a Centro de Atención Múltiple XVI</t>
  </si>
  <si>
    <t>Porcentaje de traslados CAM XVI</t>
  </si>
  <si>
    <t>Formación de equipo deportivo</t>
  </si>
  <si>
    <t>Equipo deportivo</t>
  </si>
  <si>
    <t>Participación en eventos deportivos a nivel Estatal y Nacional realizados por IDEA</t>
  </si>
  <si>
    <t>Participacoón en las convocatorias</t>
  </si>
  <si>
    <t>Encuentro deportivo sede San Francisco de los Romo</t>
  </si>
  <si>
    <t>Organizar los encuentros deportivos siendo sede para otros municipios del estado.</t>
  </si>
  <si>
    <t xml:space="preserve">Evento </t>
  </si>
  <si>
    <t xml:space="preserve">Realización de expedientes - Canalizaciones </t>
  </si>
  <si>
    <t>Visitas domiciliarias</t>
  </si>
  <si>
    <t>Realizar el procedimiento metodologico de investigación.</t>
  </si>
  <si>
    <t>Canalizaciones a diferentes areas del H. Ayuntamineto</t>
  </si>
  <si>
    <t>Referir a la población con alguna necedidad  especficia hacia la dirección que le corresponda atender la situación</t>
  </si>
  <si>
    <t>Atención a la población</t>
  </si>
  <si>
    <t>Orientar a las y los usuarios que acuden al departamento y que por algún aspecto no puedan ser atendidos en la institución, por medio de información básica.</t>
  </si>
  <si>
    <t>Peritaje Social</t>
  </si>
  <si>
    <t xml:space="preserve">Aplicación de estudio especializado requerido por una mmaxima autoridad (Juez). </t>
  </si>
  <si>
    <t>Vinculación con diferentes instituciones educativas</t>
  </si>
  <si>
    <t>Trabajo en colabroanción con los diferentes niveles de educación, para la detección de menores  que se encentren en algún riesgo y realizar acciones para la prevención e intervención.</t>
  </si>
  <si>
    <t>Numero de escuelas</t>
  </si>
  <si>
    <t>Formación de una red de comunicación con las diferentes direcciones del H. Ayuntamiento, encargadas en la impartición de justicia</t>
  </si>
  <si>
    <t>Trabajo en conjunto con las diferentes direcciones del H. ayuntamiento, para la implemetación de una metodologia de intervención y una comunicación sobre casos especificos donde menores se encuentren en un riesgo inminente.</t>
  </si>
  <si>
    <t>Reuniones</t>
  </si>
  <si>
    <t>Númerico</t>
  </si>
  <si>
    <t xml:space="preserve">DIF VINCULACION </t>
  </si>
  <si>
    <t>AMIGOS AYUDANDO AMIGOS</t>
  </si>
  <si>
    <t>INCREMENTAR LOS  APOYOS DE DONACION PARA BENEFICIAR A MAS PERSONAS.</t>
  </si>
  <si>
    <t xml:space="preserve">MANTENER Y EXPANDIR LOS VINCULOS CON LAS EMPRESAS PARA QUE DE MANERA SOLIDARIA PUEDAN REALIZAR DONACIONES QUE LLEGUEN A LAS PERSONAS MAS VULNERABLES DEL MUNICIPIO.  </t>
  </si>
  <si>
    <t>CONTRIBUIR EN UN MEJOR DESARROLLO  DE LAS FAMILIAS.</t>
  </si>
  <si>
    <t>EMPRESAS DE LOS PARQUES INDUSTRIALES  Y PERSONAS VULNERABLES DEL MUNICIPIO</t>
  </si>
  <si>
    <t xml:space="preserve">PORCENTAJE DE GESTIONES REALIZADAS </t>
  </si>
  <si>
    <t>SI</t>
  </si>
  <si>
    <t>PORCENTAJE DE GESTIONES REALIZADAS</t>
  </si>
  <si>
    <t>DE LAS GESTIONES QUE SE REALIZAN, IDICARA CUALES FUERON ACEPTADAS SEGÚN LA DONACION.</t>
  </si>
  <si>
    <t>((GESTIONES REALIZADAS) /(TOTAL DE DONACIONES REECIBIDAS )) x 100</t>
  </si>
  <si>
    <t>PORCENTAJE</t>
  </si>
  <si>
    <t>GESTION</t>
  </si>
  <si>
    <t>ASCENDENTE</t>
  </si>
  <si>
    <t>MUNICIPIO DE SAN FRANCISCO DE LOS ROMO</t>
  </si>
  <si>
    <t>PERSONAS VULNERABLES</t>
  </si>
  <si>
    <t>Gestión/Eficiencia</t>
  </si>
  <si>
    <t>N/A</t>
  </si>
  <si>
    <t>Descendente</t>
  </si>
  <si>
    <t>si</t>
  </si>
  <si>
    <t xml:space="preserve">A través de la realización de credenciales las personas adultas mayores son acreedoras de descuentos de diversos tipos a nivel federal </t>
  </si>
  <si>
    <t>Porcentaje de credenciales realizadas</t>
  </si>
  <si>
    <t>VISITAS A EMPRESAS</t>
  </si>
  <si>
    <t>ESTABLECER  LOS VINCULOS CON TODAS LAS EMPRESAS ASENTADAS EN ESTE  MUNICIPIO PARA GESTIONAR DONACIONES A PERSONAS CON VULNERABILIDAD.</t>
  </si>
  <si>
    <t>DEBIDO A LA NECESIDAD DE LA POBLACIÓN, SE HACE NECESARIO LA DONACIÓN DE EMPRESAS PARA EL APOYO DE ESTAS PERSONAS.</t>
  </si>
  <si>
    <t>EMPRESAS DE LOS PARQUES INDUSTRIALES DEL MUNICIPIO</t>
  </si>
  <si>
    <t xml:space="preserve">EXPRESA LA CANTIDAD DE VISITAS DE GESTIÓN REALIZADAS </t>
  </si>
  <si>
    <t>EFICACIA</t>
  </si>
  <si>
    <t xml:space="preserve">MUNICIPIO DE SAN FRANCISCO </t>
  </si>
  <si>
    <t>EMPRESARIOS</t>
  </si>
  <si>
    <t>DONACION DE APOYOS</t>
  </si>
  <si>
    <t xml:space="preserve">REALIZAR LA ENTREGA DE FORMA TRANSPARENTE A LAS PERSONAS VULNERABLES QUEE LO SOLICITEN. </t>
  </si>
  <si>
    <t>POR LA NECESIDAD DEL SECTOR DE POBLACION  EN ESTADO DE VULNERABILIDAD .</t>
  </si>
  <si>
    <t>PERSONAS VULNERABLES DEL MUNICIPIO</t>
  </si>
  <si>
    <t>EXPRESA LA CANTIDAD DE DONACIONES RECIBIDAS</t>
  </si>
  <si>
    <t>NO APLICA</t>
  </si>
  <si>
    <t>AGRADECIMIENTO A EMPRESARIOS</t>
  </si>
  <si>
    <t>ACRECENTAR EL VINCULO CON EL SECTOR EMPRESAL.</t>
  </si>
  <si>
    <t>EN AGRADECIMIENTO AL COMPROMISO ADQUIRIDO A TRAVES DE LAS DONACIONES A PERSONAS VULNERABLES</t>
  </si>
  <si>
    <t>SECTOR EMPRESARIAL</t>
  </si>
  <si>
    <t>EXPRESA LA CANTIDAD DE EMPRESAS QUE SERÁN RECONOCIDAS</t>
  </si>
  <si>
    <t>EFICIENTE</t>
  </si>
  <si>
    <t>Atención Psicológica</t>
  </si>
  <si>
    <t xml:space="preserve">
Brindarle herramientas a la sociedad para que pueda resolver las problemáticas que se le presenten en su vida cotidiana. 
</t>
  </si>
  <si>
    <t>Fortalecer los lazos  familiares, así como reforzar las conductas propias del individuo para reducir las problemáticas psicosociales de la sociedad.</t>
  </si>
  <si>
    <t>Porcentaje de personas participantes en el proyecto de Atención Psicológica.</t>
  </si>
  <si>
    <t>Porcentaje de atenciones psicológicas realizadas.</t>
  </si>
  <si>
    <t>Expresar el porcentaje de Atenciones psicologicas</t>
  </si>
  <si>
    <t>((Atencion psicológicas solicitadas)/(Total de atencion psicológicas brindadas)) x 100</t>
  </si>
  <si>
    <t xml:space="preserve">Eficacia </t>
  </si>
  <si>
    <t>Municipio de San Francisco de los Romo.</t>
  </si>
  <si>
    <r>
      <rPr>
        <b/>
        <sz val="16"/>
        <color theme="1"/>
        <rFont val="Arial"/>
        <family val="2"/>
      </rPr>
      <t>*</t>
    </r>
    <r>
      <rPr>
        <sz val="11"/>
        <color theme="1"/>
        <rFont val="Arial"/>
        <family val="2"/>
      </rPr>
      <t xml:space="preserve">Durante la administración  2018 se contaba con tres psicólogos (a). Actualmente solo está un psicólogo (a) en el departamento. 
</t>
    </r>
    <r>
      <rPr>
        <b/>
        <sz val="12"/>
        <color theme="1"/>
        <rFont val="Arial"/>
        <family val="2"/>
      </rPr>
      <t>*</t>
    </r>
    <r>
      <rPr>
        <sz val="11"/>
        <color theme="1"/>
        <rFont val="Arial"/>
        <family val="2"/>
      </rPr>
      <t xml:space="preserve">No toma como referencia el años 2018, porque del 2019 no se encontró registro. 
</t>
    </r>
  </si>
  <si>
    <t xml:space="preserve">Atencion a Menores y Personas en Riesgo </t>
  </si>
  <si>
    <t xml:space="preserve">Concientizar a los alumnos de las diferentes instituciones educativas sobre el respeto y ejercicio de los derechos humanos de la niñez y apoyar a las personas que están en situaciones vulnerables o que están en riesgo. </t>
  </si>
  <si>
    <t xml:space="preserve">Vinculación con instituciones Educativas para realizar talleres/platicas  de prevención dirigidas a los alumnos y familias, con el objetivo de reducir los factores de riesgo. </t>
  </si>
  <si>
    <t>Alumnos de las instituciones Educativas.</t>
  </si>
  <si>
    <t>Porcentaje de personas participantes en las pláticas y talleres impartidos.</t>
  </si>
  <si>
    <t xml:space="preserve"> Expresar el porcentaje de personas participantes en las pláticas y talleres   del proyecto. </t>
  </si>
  <si>
    <t xml:space="preserve">Abre los Ojos </t>
  </si>
  <si>
    <t xml:space="preserve">Concientizar a los alumnos de las diferentes instituciones educativas y a los padres de familias sobre las consecuencias de una mala educación y promover el sano desarrollo en adolescentes y padres de familias.  </t>
  </si>
  <si>
    <t xml:space="preserve">Proporcionar la información adecuada y orientación, tanto a los alumnos como a los padres de familia sobre las diferentes problemáticas (adiciones, embarazos no deseados, una mala convivencia, etc.) que afectan a la sociedad.   </t>
  </si>
  <si>
    <t xml:space="preserve">Porcentaje de personas participantes en las pláticas y talleres del proyecto. </t>
  </si>
  <si>
    <t>Porcentaje de personas participantes en las pláticas y talleres del proyecto realizadas.</t>
  </si>
  <si>
    <t xml:space="preserve">Expresar el porcentaje de personas participantes en las pláticas y talleres del proyecto. </t>
  </si>
  <si>
    <t>Ascendente/Descendente</t>
  </si>
  <si>
    <t>ACTIVIDAD</t>
  </si>
  <si>
    <t>Terapia Psicologica</t>
  </si>
  <si>
    <t>Otorgar un servicio de calidad en la atención de consultas psicológicas, destinada a la población en general que requiera el servicio.</t>
  </si>
  <si>
    <t xml:space="preserve">Promover el crecimiento personal del paciente, y por lo tanto incrementar el sentido que el paciente tiene de su propio bienestar. Y por lo tanto cuente con una serie de herramientas para resolver los conflictos que se le presenten en su vida cotidiana. </t>
  </si>
  <si>
    <t>Porcentaje de terapias psicológicas solicitadas.</t>
  </si>
  <si>
    <t xml:space="preserve">Canalizaciones  Psicológicas   </t>
  </si>
  <si>
    <t xml:space="preserve">Canalizar a las diferentes instituciones, o dentro del DiF; sobre el estado de los pacientes que requieran una atención más especializada. </t>
  </si>
  <si>
    <t xml:space="preserve">Que la persona lleve a cabo el procedimiento adecuado. </t>
  </si>
  <si>
    <t xml:space="preserve">Porcentaje de personas canalizadas </t>
  </si>
  <si>
    <t xml:space="preserve">Fomentar las diferentes habilidades y cualidades que pose cada uno de los integrantes de la familia, para generar un ambiente sano. </t>
  </si>
  <si>
    <t xml:space="preserve">Identificar las principales problemáticas educativas que afectan al desarrollo de la sociedad. Y asi determinar las posibles soluciones. </t>
  </si>
  <si>
    <t xml:space="preserve">Aminorar la incidencia y el grado de afectación que presenta el acoso escolar, dentro de las instituciones educativas y de sus alrededores. </t>
  </si>
  <si>
    <t xml:space="preserve">Disminuir los diferentes factores de riesgo que impactan en el individuo de manera significativa. </t>
  </si>
  <si>
    <t xml:space="preserve">Crear una conciencia plena a los niños, niña y adolecente sobre sus derechos, así como la forma adecuada de trasmitirlos a la sociedad, para hacerse notar ante cualquier problemática donde ellos se vean inmiscuidos. </t>
  </si>
  <si>
    <t>Donacion de Medicamento</t>
  </si>
  <si>
    <t>3. Promover la salud</t>
  </si>
  <si>
    <t xml:space="preserve">Proporcionar el medicamento, a las personas vulnerables del municipio de San Francisco de los Romo.   </t>
  </si>
  <si>
    <t xml:space="preserve">Contribuir a la salud de las personas que no cuentan con un recurso económico para la obtención de medicamentos. </t>
  </si>
  <si>
    <t>Porcentaje de medicamentos donados a la población en general</t>
  </si>
  <si>
    <t xml:space="preserve">Concientizar a cada uno de los integrantes de las familia sobre los beneficios de una sana convivencia. </t>
  </si>
  <si>
    <t xml:space="preserve">Brindar apoyo a los jóvenes con problemas de adicciones y orientar a su familia para que juntos puedan superar el problema. </t>
  </si>
  <si>
    <t xml:space="preserve">Orientar a los padres de familia sobre las diferentes problemáticas que se pueden presentar en su hogar tanto con sus hijos como en pareja. </t>
  </si>
  <si>
    <t>Sensibilizar a los padres de familia sobre la  gran  responsabiliad que representa la figura paterna.</t>
  </si>
  <si>
    <t xml:space="preserve">
Brindarles herramientas a los padres de familia de cómo puede ser una crianza positiva, fomentando las habilidades, capacidades y actitudes necesarias para la vida, basada siempre desde el respeto y el cariño hacia los hijos.
</t>
  </si>
  <si>
    <t xml:space="preserve">Concientizar a los Padres de familia sobre las ganancias de realizar una crianza positiva de los hijos. </t>
  </si>
  <si>
    <t xml:space="preserve">Concientizar a los jóvenes sobre las consecuencias de una mala educación sexual, para de esta manera evitar embarazos no deseados y disminución de ETS. </t>
  </si>
  <si>
    <t>DIF INAPAM</t>
  </si>
  <si>
    <t>Envejecimiento Feliz</t>
  </si>
  <si>
    <t>Brindar un mejor servicio al Adulto Mayor,asignandoles diferentes actividades  de aprendizaje, tales como cursos ,talleres ,y activacion fisica .</t>
  </si>
  <si>
    <t xml:space="preserve">Proveer de servicios de calidad y de esparcimiento a los adultos mayores. </t>
  </si>
  <si>
    <t xml:space="preserve">Campamentos del Adulto Mayor. </t>
  </si>
  <si>
    <t xml:space="preserve">Porcentaje de campamentos realizados </t>
  </si>
  <si>
    <t>Aprendiendo a envejecer</t>
  </si>
  <si>
    <t>Contribuir al desarrollo humano de las personas adultas mayores ,dandoles las herramientas necesarias para mejorar un entorno social e incluyente.</t>
  </si>
  <si>
    <t>Atencion al adulto Mayor</t>
  </si>
  <si>
    <t xml:space="preserve">Brindar experiencias nuevas  a los adultos mayores así como enriquecerlos con los conocimientos de diversos estados para fomentar el turismo. </t>
  </si>
  <si>
    <t>Gestión/Eficacia</t>
  </si>
  <si>
    <t xml:space="preserve">Contribuir a generar espacios de convivencia sana en donde los adultos mayores puedan compartir sus experiencias y habilidades. </t>
  </si>
  <si>
    <t>Porcentaje de Convivios con los diersos clubres realizados</t>
  </si>
  <si>
    <t xml:space="preserve">Gestión/ Eficiencia </t>
  </si>
  <si>
    <t xml:space="preserve">Proveer de actividades diversas para el sano esparcimiento y convivencia sana de las personas adultas mayores fortaleciendo su autonomía y autoestima </t>
  </si>
  <si>
    <t>Gestió/Eficacia</t>
  </si>
  <si>
    <t xml:space="preserve">Brindar un celebración eucarística junto con un convivio a las personas adultas mayores. </t>
  </si>
  <si>
    <t xml:space="preserve">Porcentaje de celebraciones realizadas </t>
  </si>
  <si>
    <t>Fortalecer la activación física de los adultos mayores y prevenir enfermedades crónico-degenerativas</t>
  </si>
  <si>
    <t>Porcentaje de juegos deportivos y culturales realizado</t>
  </si>
  <si>
    <t xml:space="preserve">Realización de tapanco. </t>
  </si>
  <si>
    <t xml:space="preserve">Brindar un espacio de sana recreación en donde las personas adultas mayores puedan compartir, bailar ydisfrutar de juegos tradicionales. </t>
  </si>
  <si>
    <t>Porcentaje de tapancos realizados</t>
  </si>
  <si>
    <t>Fomentar el sano esparcimiento y motivación a los adultos mayores para compartir experiencias y detectar sus necesidades</t>
  </si>
  <si>
    <t xml:space="preserve">Porcentaje de visitas a los diversos clubes de la tercera edad. </t>
  </si>
  <si>
    <t xml:space="preserve">Contribuir al control de las personas de la tercera edad de los diversos clubes para la detección pronta de las necesidades. </t>
  </si>
  <si>
    <t>Porcentaje de adultos mayores apadronados</t>
  </si>
  <si>
    <t>Brindar el servicio de Fisioterapia a pacientes con lesiones musculoesqueleticas para mejorar su calidad de vida.</t>
  </si>
  <si>
    <t xml:space="preserve">Lograr una mayor independencia para la vida cotidiana del paciente que lo requiere. Integrarlo de la mejor forma posible para realizar sus actividades. </t>
  </si>
  <si>
    <t xml:space="preserve">Poblacion del municipio de San Francisco De Los Romo. </t>
  </si>
  <si>
    <t xml:space="preserve">Porcentaje de personas atendidas. </t>
  </si>
  <si>
    <t xml:space="preserve">Eficacia. </t>
  </si>
  <si>
    <t xml:space="preserve">Ascendente. </t>
  </si>
  <si>
    <t xml:space="preserve">Municipio de San Francisco de los Romo. </t>
  </si>
  <si>
    <t xml:space="preserve">Poblacion en General </t>
  </si>
  <si>
    <t xml:space="preserve">ACTIVIDAD </t>
  </si>
  <si>
    <t>Pacientes con lesiones musculoesqueleticas.</t>
  </si>
  <si>
    <t xml:space="preserve">Lograr que dicho neonato con retraso en desarrollo tenga mejores habilidades en sus etapas de crecimiento. </t>
  </si>
  <si>
    <t xml:space="preserve">Menores de un año con riesgo neurológico. </t>
  </si>
  <si>
    <t>Pacientes con lesines musculoesqueleticas</t>
  </si>
  <si>
    <t xml:space="preserve">Pacientes con lesiones musculoesqueleticas. </t>
  </si>
  <si>
    <t>Programa de defensa  de los derechos de las niñas, niños y adolescentes SIPINNA Municipal</t>
  </si>
  <si>
    <t xml:space="preserve">5. Marco jurídico Actualizado, Ley General de Proteccion de los Derechos de NNA, Ley Estatal y Código Municipal  </t>
  </si>
  <si>
    <t xml:space="preserve">Coadyuvar con las Instituciones Públicas para realizar los trámites correspondientes en cada casoen conreto en la defensa de los derechos de NNA. Así mismo representar a las niñas, niños y adolescentes en los juicios en que se pudieran ver afectados sus intereses </t>
  </si>
  <si>
    <t>Se realiza el proyecto para Proteger los Derechos de NNA del Municipio dar la atención a la ciudadadania en general y en los casos en particular donde se vean afectados los ineterese de los menores se les representa en juicio para salvaguardar el interes superior de los infantes.</t>
  </si>
  <si>
    <t>Población en General ,  niñas, niños y adolescentes del Municipio</t>
  </si>
  <si>
    <t xml:space="preserve">Porcentaje de personas Asesoradas y representadas en juicio que solicitan el servicio de la Procuraduria del  DIF Municipal </t>
  </si>
  <si>
    <t xml:space="preserve">SÍ </t>
  </si>
  <si>
    <t>MUNICIPAL</t>
  </si>
  <si>
    <t xml:space="preserve">Porcentaje de personas Asesoradas y representadas </t>
  </si>
  <si>
    <t>Asesorar a los Padres y Familiares de NNA para que puedan tomar las descisiones que beneficien más a los menores en los asuntos que les competen.</t>
  </si>
  <si>
    <t>Es necesario asesorar a los padres y familiares de los NNA para que puedan saber los derechos que les corresponden y puedan tomar desiciones en su beneficio</t>
  </si>
  <si>
    <t>Padres y Familiares de menores de edad que requieran asesoria por parte de la Procuraduria del DIF Municipal</t>
  </si>
  <si>
    <t xml:space="preserve">Porcentaje de personas Asesoradas que solicitan el servicio de la Procuraduria del DIF Municipal </t>
  </si>
  <si>
    <t xml:space="preserve">ELABORACION DE DEMANDAS DE JUICIOS DE MENORES </t>
  </si>
  <si>
    <t>Elaborar las demandas que se presentaran en el Juzgado competente en los juicios en que se pueden ver afectados los intereses de los menores.</t>
  </si>
  <si>
    <t>Personas del Municipio que de acuerdo al estudio socioeconomico del departamento de Trabajo Social requieran la elaboración de una demanda.</t>
  </si>
  <si>
    <t xml:space="preserve">Porcentaje de personas Asesoradas que se les realizara una demanda </t>
  </si>
  <si>
    <t>REPRESENTAR LEGALMENTE A NNA EN LOS JUICIOS QUE SE PUEDAN VER AFECTADOS SUS DERECHOS QUE SE LLEVEN EN LA PROCURADURIA</t>
  </si>
  <si>
    <t xml:space="preserve">Acudir a las audiencias y dar trámite a los juicios en los que se llevan derechos de NNA.  </t>
  </si>
  <si>
    <t>Niñas, Niños y Adolescentes que requeiren ser representados en los juicios</t>
  </si>
  <si>
    <t xml:space="preserve">Porcentaje de personas Asesoradas que tienen expediente en el Juzgado y que llevara la Procuraduria del DIF Municipal </t>
  </si>
  <si>
    <t>ACEPTAR CARGOS DE TUTOR Y/O CURADOR QUE CORRESPONDAN DE ACUERDO A LOS JUICIOS QUE NOS DESIGNE TAL CARGO EL JUZGADO</t>
  </si>
  <si>
    <t xml:space="preserve">realizar los escritos cumpliendo con los requerimientos del Juzgado acpetando los cargos de Tutor y/o curador que correspondan </t>
  </si>
  <si>
    <t>Es necesario realizar los escritos de aceptación de los cargos de tutor y/o curador que nos requiere el Juzgado por ser una obligación que nos marca la Ley de la materia</t>
  </si>
  <si>
    <t>Niñas, Niños y Adolescentes que requeiren ser representados en los juicios ya sea como tutor y/o curador en su caso</t>
  </si>
  <si>
    <t>Porcentaje requerimientos de aceptación de cargo de tutor y/o curador que se llevaran en el Juzgado</t>
  </si>
  <si>
    <t>Coadyuvar con las Instituciones de Educación de Nivel Básico del Municipio para que los alumnos de las escuelas sepan sus derechos como menores</t>
  </si>
  <si>
    <t>Las platicas en las Escuelas de nivel básico permiten dar a conocer a los alumnos sus derechos y obligaciones así como detectar casos de maltrato</t>
  </si>
  <si>
    <t>Alumnos de las distintas Instituciones Educativas del Municipio que requieren conocer sus derechos como NNA.</t>
  </si>
  <si>
    <t>Porcentaje de personas Escuelas  que solicitan el servicio en el DIF Municipal y se les brinda platica de los derechos de NNA en el Municipio</t>
  </si>
  <si>
    <t>no disponible</t>
  </si>
  <si>
    <t>DIF JURÍDICO</t>
  </si>
  <si>
    <t xml:space="preserve">Se realiza el proyecto para dar la atención a la ciudadadania en general y en los casos en particular donde se vean afectados los ineterese de los menores se les represenenta en juicio para salvaguardar el interes superior de los infantes. </t>
  </si>
  <si>
    <t>Expresa el porcentaje de las personas que solicitaron alguna asesoria legal</t>
  </si>
  <si>
    <t>960 PERSONAS ATENDIDAS</t>
  </si>
  <si>
    <t>ASESORIA LEGAL</t>
  </si>
  <si>
    <t>Expresa el porcentaje de las personas que se les brindo una asesoria legal</t>
  </si>
  <si>
    <t xml:space="preserve">ELABORACIÓN DE DEMANDA </t>
  </si>
  <si>
    <t>Elaborar las demanadas a quien lo solicite</t>
  </si>
  <si>
    <t xml:space="preserve">Se brinda el servicio de elaboracion de demandas para que de manera paticular se dicte sentencia favorable </t>
  </si>
  <si>
    <t>En particular aquellas personas que solicitan una demanda de pension alimenticia, divorcio, reconocimeitno de paternidad etc.</t>
  </si>
  <si>
    <t>Expresa el porcentaje de las personas que se les elaboro una demanda</t>
  </si>
  <si>
    <t>DESCENDENTE</t>
  </si>
  <si>
    <t>60 PERSONAS ATENDIDAS</t>
  </si>
  <si>
    <t xml:space="preserve">REPRESENTACIÓN DE JUICIO </t>
  </si>
  <si>
    <t>Representar en juicio y dar seguimiento a los casos en concreto</t>
  </si>
  <si>
    <t>Se brinda el servicio a aquellas persona que previo a la solicutud y elaboracion de demanda se le da el seguimiento hasta llegar una sentencia definitiva</t>
  </si>
  <si>
    <t>Aquellas personas que ya tienen su demanda elaborada y se les debe de brindar el seguimeinto de su caso</t>
  </si>
  <si>
    <t>Expresa el porcentaje de las personas que se les represento en juicio</t>
  </si>
  <si>
    <t>Dar asesoria a Instituciones educativas y segumietno en casos en concreto</t>
  </si>
  <si>
    <t xml:space="preserve">Se brinda el servicio a dichas Instituciones Educativas para hacaer de su conocimiento los derechos y oligaciones que tienen para con sus menores hijos, aunado a ello los medios juridiicos en caso de estar en algun delito penal </t>
  </si>
  <si>
    <t>Aquellos padres de familia que tengan hijos en Instituciones Eductivas</t>
  </si>
  <si>
    <t>Expresa el porcentaje de los padres de famlia que se les brindo asesoria en Instituciones Educativas</t>
  </si>
  <si>
    <t>540 PERSONAS ATENDIDAS</t>
  </si>
  <si>
    <t>ELABORACIÓN DE CONVENIOS</t>
  </si>
  <si>
    <t>se realizan dichos convenios cuando los solicitantes desean realizarlo para llegar aun acuerdo en relacion a la pension alimenticia y convivencia</t>
  </si>
  <si>
    <t xml:space="preserve">Aquellas personas que desean llegar a un convenio de aliementos </t>
  </si>
  <si>
    <t>Expresa el porcentaje de las personas que se les elaboro un convenio</t>
  </si>
  <si>
    <t>50 PERSONAS ATENDIDAS</t>
  </si>
  <si>
    <t>PLATICAS PRE MATRIMONIALES</t>
  </si>
  <si>
    <t>Se imparten dichas platicas pre matrimoniales en el area juridica para posteriomente expedirles una Constancia de platicas pre matrimoniales</t>
  </si>
  <si>
    <t>Aquellas personas que desean contraer matimonio</t>
  </si>
  <si>
    <t>Expresa el porcentaje de las perejas a quien se les platicas pre matrimoniales</t>
  </si>
  <si>
    <t>240 PERSONAS ATENDIDAS</t>
  </si>
  <si>
    <t>PERMISO PARA VIAJAR MENOR</t>
  </si>
  <si>
    <t>Se elaboran dichos permisos aquellos padres de familia que desean que sus hijos acompañados de una persona mayor viaje por una instancia orta a algun lugar de la republica mexicana o algun pais, pidiendo los requisitos para parle formalidad a dicho permiso</t>
  </si>
  <si>
    <t>Aquellas personas que desean que sus menores hijos viajen a algun lugar pero con consentimiento de sus padres.</t>
  </si>
  <si>
    <t>Expresa el porcentaje de las personas que se les elaboro el permiso para viajar</t>
  </si>
  <si>
    <t>10 PERSONAS ATENDIDAS</t>
  </si>
  <si>
    <t>Para que la población del municipio invierta en actividades productivas, beneficiando su entonor familiar y social.</t>
  </si>
  <si>
    <t>Municipio San Francisco de los Romo</t>
  </si>
  <si>
    <t>Porcentaje de participantes en el proyecto de desarrollo de habilidades</t>
  </si>
  <si>
    <t>Municipio san francisco de los Romo</t>
  </si>
  <si>
    <t>Se divide el total de las personas beneficiadas entre dos por las inscripciones se llevan a cabo cada semestre.</t>
  </si>
  <si>
    <t>Capacitacion para encargadas de INAPAM</t>
  </si>
  <si>
    <t xml:space="preserve">Para que las encargadas aprendan y conozcan nuevas actividades para asi mismo desarrollarlas con sus grupos </t>
  </si>
  <si>
    <t>Porcentaje de capacitaciones para encargados de INAPAM</t>
  </si>
  <si>
    <t xml:space="preserve">SI </t>
  </si>
  <si>
    <t>Se realizaran dos capacitaciones por año donde 22 personas seran veneficiadas.</t>
  </si>
  <si>
    <t xml:space="preserve">Porcentaje de participantes en los tallleres  de filigrana de papel </t>
  </si>
  <si>
    <t xml:space="preserve">Porcentaje de participantes en los tallleres  de pintura en tela </t>
  </si>
  <si>
    <t xml:space="preserve">Porcentaje de participantes en los tallleres  de pasta flexible </t>
  </si>
  <si>
    <t xml:space="preserve">Porcentaje de participantes en los tallleres  de cortre y confeccion </t>
  </si>
  <si>
    <t xml:space="preserve">Porcentaje de participantes en los tallleres  de fieltro </t>
  </si>
  <si>
    <t>Otorgar un desayuno caliente a niños en edad escolar y personas en situación vulnerable</t>
  </si>
  <si>
    <t>No</t>
  </si>
  <si>
    <t>Eficacia/ Trimestral</t>
  </si>
  <si>
    <t>Asistencia Alimentaria a Embarazadas o en Periodo de Lactancia</t>
  </si>
  <si>
    <t>Asistencia Alimentaria a Familias en Situación de Carencia Alimentaria o Desnutricion</t>
  </si>
  <si>
    <t>Atención a Menores de 2 a 5 años 11 Meses No Escolarizados</t>
  </si>
  <si>
    <t xml:space="preserve">Atención a Lactantes Menores de 6 a 12 meses de Edad </t>
  </si>
  <si>
    <t>Atención a Lactantes Mayores de 12 a 24 Meses de Edad</t>
  </si>
  <si>
    <t>Orientación y Educacion Alimentaria</t>
  </si>
  <si>
    <t xml:space="preserve">Brindar platicas de Orientación y Educacion Alimentaria a los beneficiarios de los programas </t>
  </si>
  <si>
    <t>descendente</t>
  </si>
  <si>
    <t>visitas de supervicion a los comedores escolares y comunitarios</t>
  </si>
  <si>
    <t>Visitar las Escuelas que Cuentan con el Programa para la Conformacion de Comites Participativos y Capacitacion a las cocineras</t>
  </si>
  <si>
    <t>Para que los beneficiarios tengan un servicio de calidad</t>
  </si>
  <si>
    <t>Numero de Superviciones Realizadas en las Escuelas Beneficiadas</t>
  </si>
  <si>
    <t>entrega de apoyos a los planteles educativos que estan dentro del programa</t>
  </si>
  <si>
    <t xml:space="preserve">que los apoyos lleguen a cada beneficiario </t>
  </si>
  <si>
    <t>numero de apoyos alimentarios a estudiantes de educación básica</t>
  </si>
  <si>
    <t>visitas de supervicion sobre el manejo del programa</t>
  </si>
  <si>
    <t>Visitar las Escuelas que Cuentan con el Programa para la Conformacion de Comites Participativos y para verificar el uso adecuado del programa</t>
  </si>
  <si>
    <t xml:space="preserve">entrega de apoyos a los beneficiarios del programa en fraccionamientos, comunidades y cabecera </t>
  </si>
  <si>
    <t>numero de apoyos alimentarios a beneficiarios de los programas</t>
  </si>
  <si>
    <t>visitas de supervicion para las personas beneficiadas con el programa al azar</t>
  </si>
  <si>
    <t xml:space="preserve">visitar para verificación de información a los beneficiarios de los programas </t>
  </si>
  <si>
    <t>deribado del requerimiento de la informacion necesaria</t>
  </si>
  <si>
    <t>numero de superviciones realizadas a los beneficiarios</t>
  </si>
  <si>
    <t>porcentaje de apoyos alimentarios a beneficiarios de los programas</t>
  </si>
  <si>
    <t>porcentaje de superviciones realizadas a los beneficiarios</t>
  </si>
  <si>
    <t>elaboracion de desayunos calientes para personas en un grado muy alto de vulnerabilidad</t>
  </si>
  <si>
    <t>que todas las personas beneficiadas tengan un desayuno para su calidad de vida</t>
  </si>
  <si>
    <t>Porcentaje de desayunos calientes elaborados</t>
  </si>
  <si>
    <t>entrega de desayunos calientes a beneficiarios del programa en sus domicilios</t>
  </si>
  <si>
    <t xml:space="preserve">que los apoyos lleguen a cada beneficiario hasta su domicilio </t>
  </si>
  <si>
    <t>Porcentaje de desayunos calientes entregados a los beneficiarios</t>
  </si>
  <si>
    <t xml:space="preserve">pláticas de calidad nutricia e higiene de alimentos a las personas que son beneficiadas con los diferentes programas y encargadas de los comedores escolares y comunitarios </t>
  </si>
  <si>
    <t>que todas las personas que estan dentro de un programa le den el uso adecuado a los alimentos que se les entregan y esten informados de la importancia que tiene el consumirlos</t>
  </si>
  <si>
    <t>existe desinformacion de los nutrientes que contienen los alimentos</t>
  </si>
  <si>
    <t>porcentaje de pláticas impartidas</t>
  </si>
  <si>
    <t>Reunión mensual con las encargadas de los clubes</t>
  </si>
  <si>
    <t xml:space="preserve">Fortalecer las relaciones interpersonales a beneficio de las personas de la tercera edad y contacto permamente ante las necesidades de la población de la tercera edad. </t>
  </si>
  <si>
    <t>Porcentaje de reuniones mensuales con las encargadas de los clubes</t>
  </si>
  <si>
    <t>No se ha cumplido, debido a las medidas de seguridad implementadas por la Pandemia del virus COVID-19</t>
  </si>
  <si>
    <t>No se ha cumplido, debido a las medidas de seguridad implementadas por la Pandemia del virus COVID-20</t>
  </si>
  <si>
    <t>No se logró el objetivo de este trimestre, porque se dejó de asistir  a las empresas  por la situación que actualmente se vive en el mundo (covid-19).</t>
  </si>
  <si>
    <t xml:space="preserve">
No se cumplió con el objetivó porque la entrega de reconocimientos y el convivio que se realiza a las empresas se hace una vez por año, (Diciembre).
</t>
  </si>
  <si>
    <t>Adultos Mayores del Municipio de San Francisco de los Romo</t>
  </si>
  <si>
    <t xml:space="preserve">  </t>
  </si>
  <si>
    <t>Porcentaje de participantes en los juegos realizados</t>
  </si>
  <si>
    <t>Porcetanje de gestiones realizadas</t>
  </si>
  <si>
    <t>Porcentaje de actividades realizadas</t>
  </si>
  <si>
    <t>Expresa el porcentaje de actividades realizadas</t>
  </si>
  <si>
    <t xml:space="preserve">Programa de desarrollo de habilidades, capacitación y desarrollo integral </t>
  </si>
  <si>
    <t>Porcentaje de talleres realizados</t>
  </si>
  <si>
    <t>Expresar el porcentaje de los talleres realizados</t>
  </si>
  <si>
    <t xml:space="preserve">((Número de Talleres realizados)/(Total de talleres programados))x100 </t>
  </si>
  <si>
    <t>Impartición de talleres para Madres de Familia en Cabecera Municipal</t>
  </si>
  <si>
    <t>Impartición de talleres para Madres de Familia en Comunidades</t>
  </si>
  <si>
    <t>Impartición de talleres para Niños en Cabecera Municipal</t>
  </si>
  <si>
    <t>Impartición de talleres para Niños en Comunidades</t>
  </si>
  <si>
    <t>Realización del curso de verano para niños, niñas y adolescentes</t>
  </si>
  <si>
    <t xml:space="preserve">Expresa el porcentaje de eventotos realizados </t>
  </si>
  <si>
    <t>((actividades realizadas)/(Total de actividades programadas))x100</t>
  </si>
  <si>
    <t>((Eventos realizados)/(Total de eventos programadas))x100</t>
  </si>
  <si>
    <t>Actualización de padrón de adultos mayores</t>
  </si>
  <si>
    <t>Expresa el porcentaje de apoyos entregados</t>
  </si>
  <si>
    <t>((Porcentaje de Apoyos Solicitados)/(Porcentaje de Apoyos Entregados))x 100</t>
  </si>
  <si>
    <t>Expresa eo nivel de cumplimieto de pláticas impartidas</t>
  </si>
  <si>
    <t>((Porcentaje de platicas impartidas)/(Platicas programadas)x 100</t>
  </si>
  <si>
    <t>Porcentaje de terapias realizadas</t>
  </si>
  <si>
    <t>Expresa el porcentaje de actividades programadas</t>
  </si>
  <si>
    <t>((Actividades realizadas)(Total de actividades programadas))x100</t>
  </si>
  <si>
    <t xml:space="preserve">Expresa el Porcentaje de personas Asesoradas y representadas </t>
  </si>
  <si>
    <t>(( Asesorias brindadas)/(Asesorias Solicitadas))x100</t>
  </si>
  <si>
    <t xml:space="preserve"> ASESORIA LEGAL A LOS PADRES Y FAMILIARES DE NIÑAS, NIÑOS Y ADOLESCENTES</t>
  </si>
  <si>
    <t>Número de asesorias legales efectuadas</t>
  </si>
  <si>
    <t>Número de demandas elaboradas</t>
  </si>
  <si>
    <t>Expresa el número de demandas solicitadas y realizadas</t>
  </si>
  <si>
    <t>Porcentaje de asesorias legales efectuadas</t>
  </si>
  <si>
    <t>Expresa el nivel de cobertura de las asesorías legales efectuadas</t>
  </si>
  <si>
    <t>((Porcentaje de Asesorias Brindadas)/(Total de asesorias solicitadas)) x 100</t>
  </si>
  <si>
    <t>((Porcentaje de Asesorias Brindadas)/(Total de asesorias solicitadas)) x 101</t>
  </si>
  <si>
    <t>((Porcentaje de Asesorias Brindadas)/(Total de asesorias solicitadas)) x 102</t>
  </si>
  <si>
    <t>((Porcentaje de Asesorias Brindadas)/(Total de asesorias solicitadas)) x 103</t>
  </si>
  <si>
    <t>((Porcentaje de Asesorias Brindadas)/(Total de asesorias solicitadas)) x 104</t>
  </si>
  <si>
    <t>((Porcentaje de Asesorias Brindadas)/(Total de asesorias solicitadas)) x 105</t>
  </si>
  <si>
    <t>((Porcentaje de Asesorias Brindadas)/(Total de asesorias solicitadas)) x 106</t>
  </si>
  <si>
    <t>((Porcentaje de Asesorias Brindadas)/(Total de asesorias solicitadas)) x 107</t>
  </si>
  <si>
    <t>((Porcentaje de Asesorias Brindadas)/(Total de asesorias solicitadas)) x 108</t>
  </si>
  <si>
    <t>((Porcentaje de Asesorias Brindadas)/(Total de asesorias solicitadas)) x 109</t>
  </si>
  <si>
    <t>((Porcentaje de Asesorias Brindadas)/(Total de asesorias solicitadas)) x 110</t>
  </si>
  <si>
    <t>((Porcentaje de Asesorias Brindadas)/(Total de asesorias solicitadas)) x 111</t>
  </si>
  <si>
    <t>((Porcentaje de Asesorias Brindadas)/(Total de asesorias solicitadas)) x 112</t>
  </si>
  <si>
    <t>((Porcentaje de Asesorias Brindadas)/(Total de asesorias solicitadas)) x 113</t>
  </si>
  <si>
    <t>((Porcentaje de Asesorias Brindadas)/(Total de asesorias solicitadas)) x 114</t>
  </si>
  <si>
    <t>((Porcentaje de Asesorias Brindadas)/(Total de asesorias solicitadas)) x 115</t>
  </si>
  <si>
    <t>((Porcentaje de Asesorias Brindadas)/(Total de asesorias solicitadas)) x 116</t>
  </si>
  <si>
    <t>((Porcentaje de Asesorias Brindadas)/(Total de asesorias solicitadas)) x 117</t>
  </si>
  <si>
    <t>((Porcentaje de Asesorias Brindadas)/(Total de asesorias solicitadas)) x 118</t>
  </si>
  <si>
    <t>((Porcentaje de Asesorias Brindadas)/(Total de asesorias solicitadas)) x 119</t>
  </si>
  <si>
    <t>((Porcentaje de Asesorias Brindadas)/(Total de asesorias solicitadas)) x 120</t>
  </si>
  <si>
    <t>((Porcentaje de Asesorias Brindadas)/(Total de asesorias solicitadas)) x 121</t>
  </si>
  <si>
    <t>((Porcentaje de Asesorias Brindadas)/(Total de asesorias solicitadas)) x 122</t>
  </si>
  <si>
    <t>((Porcentaje de Asesorias Brindadas)/(Total de asesorias solicitadas)) x 123</t>
  </si>
  <si>
    <t>((Porcentaje de Asesorias Brindadas)/(Total de asesorias solicitadas)) x 124</t>
  </si>
  <si>
    <t>((Porcentaje de Asesorias Brindadas)/(Total de asesorias solicitadas)) x 125</t>
  </si>
  <si>
    <t>((Porcentaje de Asesorias Brindadas)/(Total de asesorias solicitadas)) x 126</t>
  </si>
  <si>
    <t>((Porcentaje de Asesorias Brindadas)/(Total de asesorias solicitadas)) x 127</t>
  </si>
  <si>
    <t>((Porcentaje de Asesorias Brindadas)/(Total de asesorias solicitadas)) x 128</t>
  </si>
  <si>
    <t>((Porcentaje de Asesorias Brindadas)/(Total de asesorias solicitadas)) x 129</t>
  </si>
  <si>
    <t>((Porcentaje de Asesorias Brindadas)/(Total de asesorias solicitadas)) x 130</t>
  </si>
  <si>
    <t>((Porcentaje de Asesorias Brindadas)/(Total de asesorias solicitadas)) x 131</t>
  </si>
  <si>
    <t>((Porcentaje de Asesorias Brindadas)/(Total de asesorias solicitadas)) x 132</t>
  </si>
  <si>
    <t>((Porcentaje de Asesorias Brindadas)/(Total de asesorias solicitadas)) x 133</t>
  </si>
  <si>
    <t>((Porcentaje de Asesorias Brindadas)/(Total de asesorias solicitadas)) x 134</t>
  </si>
  <si>
    <t>((Porcentaje de Asesorias Brindadas)/(Total de asesorias solicitadas)) x 135</t>
  </si>
  <si>
    <t>((Porcentaje de Asesorias Brindadas)/(Total de asesorias solicitadas)) x 136</t>
  </si>
  <si>
    <t>((Porcentaje de Asesorias Brindadas)/(Total de asesorias solicitadas)) x 137</t>
  </si>
  <si>
    <t>((Porcentaje de Asesorias Brindadas)/(Total de asesorias solicitadas)) x 138</t>
  </si>
  <si>
    <t>((Porcentaje de Asesorias Brindadas)/(Total de asesorias solicitadas)) x 139</t>
  </si>
  <si>
    <t>((Porcentaje de Asesorias Brindadas)/(Total de asesorias solicitadas)) x 140</t>
  </si>
  <si>
    <t>((Porcentaje de Asesorias Brindadas)/(Total de asesorias solicitadas)) x 141</t>
  </si>
  <si>
    <t>((Porcentaje de Asesorias Brindadas)/(Total de asesorias solicitadas)) x 142</t>
  </si>
  <si>
    <t>((Porcentaje de Asesorias Brindadas)/(Total de asesorias solicitadas)) x 143</t>
  </si>
  <si>
    <t>((Porcentaje de Asesorias Brindadas)/(Total de asesorias solicitadas)) x 144</t>
  </si>
  <si>
    <t>((Porcentaje de Asesorias Brindadas)/(Total de asesorias solicitadas)) x 145</t>
  </si>
  <si>
    <t>((Porcentaje de Asesorias Brindadas)/(Total de asesorias solicitadas)) x 146</t>
  </si>
  <si>
    <t>((Porcentaje de Asesorias Brindadas)/(Total de asesorias solicitadas)) x 147</t>
  </si>
  <si>
    <t>((Porcentaje de Asesorias Brindadas)/(Total de asesorias solicitadas)) x 148</t>
  </si>
  <si>
    <t>((Porcentaje de Asesorias Brindadas)/(Total de asesorias solicitadas)) x 149</t>
  </si>
  <si>
    <t>((Porcentaje de Asesorias Brindadas)/(Total de asesorias solicitadas)) x 150</t>
  </si>
  <si>
    <t>((Porcentaje de Asesorias Brindadas)/(Total de asesorias solicitadas)) x 151</t>
  </si>
  <si>
    <t>((Porcentaje de Asesorias Brindadas)/(Total de asesorias solicitadas)) x 152</t>
  </si>
  <si>
    <t>((Porcentaje de Asesorias Brindadas)/(Total de asesorias solicitadas)) x 153</t>
  </si>
  <si>
    <t>((Porcentaje de Asesorias Brindadas)/(Total de asesorias solicitadas)) x 154</t>
  </si>
  <si>
    <t>((Porcentaje de Asesorias Brindadas)/(Total de asesorias solicitadas)) x 155</t>
  </si>
  <si>
    <t>((Porcentaje de Asesorias Brindadas)/(Total de asesorias solicitadas)) x 156</t>
  </si>
  <si>
    <t>((Porcentaje de Asesorias Brindadas)/(Total de asesorias solicitadas)) x 157</t>
  </si>
  <si>
    <t>((Porcentaje de Asesorias Brindadas)/(Total de asesorias solicitadas)) x 158</t>
  </si>
  <si>
    <t>((Porcentaje de Asesorias Brindadas)/(Total de asesorias solicitadas)) x 159</t>
  </si>
  <si>
    <t>((Porcentaje de Asesorias Brindadas)/(Total de asesorias solicitadas)) x 160</t>
  </si>
  <si>
    <t>((Porcentaje de Asesorias Brindadas)/(Total de asesorias solicitadas)) x 161</t>
  </si>
  <si>
    <t>((Porcentaje de Asesorias Brindadas)/(Total de asesorias solicitadas)) x 162</t>
  </si>
  <si>
    <t>((Porcentaje de Asesorias Brindadas)/(Total de asesorias solicitadas)) x 163</t>
  </si>
  <si>
    <t>((Porcentaje de Asesorias Brindadas)/(Total de asesorias solicitadas)) x 164</t>
  </si>
  <si>
    <t>((Porcentaje de Asesorias Brindadas)/(Total de asesorias solicitadas)) x 165</t>
  </si>
  <si>
    <t>((Porcentaje de Asesorias Brindadas)/(Total de asesorias solicitadas)) x 166</t>
  </si>
  <si>
    <t>((Porcentaje de Asesorias Brindadas)/(Total de asesorias solicitadas)) x 167</t>
  </si>
  <si>
    <t>((Porcentaje de Asesorias Brindadas)/(Total de asesorias solicitadas)) x 168</t>
  </si>
  <si>
    <t>((Porcentaje de Asesorias Brindadas)/(Total de asesorias solicitadas)) x 169</t>
  </si>
  <si>
    <t>((Porcentaje de Asesorias Brindadas)/(Total de asesorias solicitadas)) x 170</t>
  </si>
  <si>
    <t>((Porcentaje de Asesorias Brindadas)/(Total de asesorias solicitadas)) x 171</t>
  </si>
  <si>
    <t>((Porcentaje de Asesorias Brindadas)/(Total de asesorias solicitadas)) x 172</t>
  </si>
  <si>
    <t>((Porcentaje de Asesorias Brindadas)/(Total de asesorias solicitadas)) x 173</t>
  </si>
  <si>
    <t>((Porcentaje de Asesorias Brindadas)/(Total de asesorias solicitadas)) x 174</t>
  </si>
  <si>
    <t>((Porcentaje de Asesorias Brindadas)/(Total de asesorias solicitadas)) x 175</t>
  </si>
  <si>
    <t>((Porcentaje de Asesorias Brindadas)/(Total de asesorias solicitadas)) x 176</t>
  </si>
  <si>
    <t>((Porcentaje de Asesorias Brindadas)/(Total de asesorias solicitadas)) x 177</t>
  </si>
  <si>
    <t>((Porcentaje de Asesorias Brindadas)/(Total de asesorias solicitadas)) x 178</t>
  </si>
  <si>
    <t>((Porcentaje de Asesorias Brindadas)/(Total de asesorias solicitadas)) x 179</t>
  </si>
  <si>
    <t>((Porcentaje de Asesorias Brindadas)/(Total de asesorias solicitadas)) x 180</t>
  </si>
  <si>
    <t>((Porcentaje de Asesorias Brindadas)/(Total de asesorias solicitadas)) x 181</t>
  </si>
  <si>
    <t>((Porcentaje de Asesorias Brindadas)/(Total de asesorias solicitadas)) x 182</t>
  </si>
  <si>
    <t>((Porcentaje de Asesorias Brindadas)/(Total de asesorias solicitadas)) x 183</t>
  </si>
  <si>
    <t>((Porcentaje de Asesorias Brindadas)/(Total de asesorias solicitadas)) x 184</t>
  </si>
  <si>
    <t>((Porcentaje de Asesorias Brindadas)/(Total de asesorias solicitadas)) x 185</t>
  </si>
  <si>
    <t>((Porcentaje de Asesorias Brindadas)/(Total de asesorias solicitadas)) x 186</t>
  </si>
  <si>
    <t>((Número de Asesorias Brindadas)/(Total de asesorias solicitadas)) x 187</t>
  </si>
  <si>
    <t>((Número de demandas realizadaa)/(total de demandas)) x 100</t>
  </si>
  <si>
    <t>Número de personas que se les represento en jucio</t>
  </si>
  <si>
    <t>Total de personas canalizadas, expresa el total de personas que son representadas</t>
  </si>
  <si>
    <t>((total de personas que solicitan representación)/(Total de casos representados)) x 100</t>
  </si>
  <si>
    <t>ASESORIA  EN INSTITUCIÓNES EDUCATIVAS DE NIVEL BASICO</t>
  </si>
  <si>
    <t>Número de pláticas en temas juridicas impartidas</t>
  </si>
  <si>
    <t>Expresa el nivel de cobertura en instituciones educativas en materia jurídica</t>
  </si>
  <si>
    <t>((Platicas en temas juridicos impartidasl)/(Total de Platicas)) x 100</t>
  </si>
  <si>
    <t>Número de convenios realizados</t>
  </si>
  <si>
    <t>Expresa el número de convenios realizados</t>
  </si>
  <si>
    <t>((Convenios elaborados)/(Total de Convenios solicitados)) x 100</t>
  </si>
  <si>
    <t>Número de Platicas Prematrimoniales impartidas</t>
  </si>
  <si>
    <t>Expresa el nivel de cumplimiento de platicas prematrimoniales programadas</t>
  </si>
  <si>
    <t>((Platicas Prematrimoniales brindadas)/(Total de Platicas Programadas)) x 100</t>
  </si>
  <si>
    <t>Número de Permisos otorgados</t>
  </si>
  <si>
    <t>Expresa eel número de permisos otorgados</t>
  </si>
  <si>
    <t>((Total de permisos otorgados)/(Total de permisos solicitados)) x 100</t>
  </si>
  <si>
    <t>DIF MUNICIPAL</t>
  </si>
  <si>
    <t>FUENTE DE INFORMACIÓN QUE ALIMENTA EL INDICADOR</t>
  </si>
  <si>
    <t>Informe trimestral del DIF Municipal</t>
  </si>
  <si>
    <t xml:space="preserve"> </t>
  </si>
  <si>
    <t>Gestiones realizadas</t>
  </si>
  <si>
    <t>Eventos realizados</t>
  </si>
  <si>
    <t>Reportes atendidos</t>
  </si>
  <si>
    <t>Promociones realizadas</t>
  </si>
  <si>
    <t>Intervenciones realizadas</t>
  </si>
  <si>
    <t>Convocatorias realizadas</t>
  </si>
  <si>
    <t>Canalizaciones realizadas</t>
  </si>
  <si>
    <t>Visitas realizadas</t>
  </si>
  <si>
    <t>Peritajes realizados</t>
  </si>
  <si>
    <t>Paseos realizados</t>
  </si>
  <si>
    <t>Campañas realizadas</t>
  </si>
  <si>
    <t>Listas de apoyos entregados</t>
  </si>
  <si>
    <t>Apoyos entregados a las intituciones</t>
  </si>
  <si>
    <t>Platicas realizadas</t>
  </si>
  <si>
    <t>Reportes realizados</t>
  </si>
  <si>
    <t xml:space="preserve">listas de asistencias a las platicas </t>
  </si>
  <si>
    <t>Desayunos entregados</t>
  </si>
  <si>
    <t>Vinculaciones realizadas</t>
  </si>
  <si>
    <t>Listas de entrega de apoyos</t>
  </si>
  <si>
    <t>Canalizaciones recibidas y atendidas</t>
  </si>
  <si>
    <t>Reportes y Expedientes</t>
  </si>
  <si>
    <t>Reportes recibidos de las instituciones educativas</t>
  </si>
  <si>
    <t>Expedientes personales</t>
  </si>
  <si>
    <t>Solicitudes por parte de las instituciones educativas</t>
  </si>
  <si>
    <t>Listas de asistencia a los talleres</t>
  </si>
  <si>
    <t>Listado de capacitaciones realizadas</t>
  </si>
  <si>
    <t>Regristo diario de asistencia</t>
  </si>
  <si>
    <t>Solicitudes realizadas</t>
  </si>
  <si>
    <t>Listas de asistencia</t>
  </si>
  <si>
    <t>Evidencia fotografica</t>
  </si>
  <si>
    <t>Listas de asistencia a los clubs</t>
  </si>
  <si>
    <t xml:space="preserve">oficios </t>
  </si>
  <si>
    <t>Gestiones realizadas y evidencia fotografica</t>
  </si>
  <si>
    <t>Convocatorias y evidencia fotografica</t>
  </si>
  <si>
    <t>Reporte de credenciales realizadas</t>
  </si>
  <si>
    <t>Padrón</t>
  </si>
  <si>
    <t>Listas de Asistencia</t>
  </si>
  <si>
    <t>solicitud</t>
  </si>
  <si>
    <t>Solicitud</t>
  </si>
  <si>
    <t>Peticiónes por parte de las instituciones educativas</t>
  </si>
  <si>
    <t>Regristo de Asistentes</t>
  </si>
  <si>
    <t>Solicitudes elaboradas</t>
  </si>
  <si>
    <t>Registro diario de atención a personas, expedientes</t>
  </si>
  <si>
    <t>Registro diario de atención a personas</t>
  </si>
  <si>
    <t>Solitudes recibidas por instituciones educativas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</si>
</sst>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-[$$-80A]* #,##0.00_-;\-[$$-80A]* #,##0.00_-;_-[$$-80A]* &quot;-&quot;??_-;_-@_-"/>
  </numFmts>
  <fonts count="4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4"/>
      <color rgb="FFFFFF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indexed="8"/>
      <name val="Tahoma"/>
      <family val="2"/>
    </font>
    <font>
      <sz val="11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24" fillId="0" borderId="0" applyFont="0" applyFill="0" applyBorder="0" applyAlignment="0" applyProtection="0"/>
    <xf numFmtId="0" fontId="26" fillId="0" borderId="0">
      <alignment vertical="top"/>
    </xf>
    <xf numFmtId="0" fontId="17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27" fillId="0" borderId="0">
      <alignment vertical="top"/>
    </xf>
    <xf numFmtId="0" fontId="27" fillId="0" borderId="0">
      <alignment vertical="top"/>
    </xf>
    <xf numFmtId="0" fontId="16" fillId="0" borderId="0"/>
    <xf numFmtId="9" fontId="45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44" fontId="18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0" fillId="5" borderId="1" xfId="1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44" fontId="0" fillId="6" borderId="1" xfId="1" applyFont="1" applyFill="1" applyBorder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center" vertical="center" wrapText="1"/>
    </xf>
    <xf numFmtId="44" fontId="22" fillId="6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44" fontId="20" fillId="2" borderId="1" xfId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3" applyAlignment="1">
      <alignment horizontal="center" vertical="center" wrapText="1"/>
    </xf>
    <xf numFmtId="0" fontId="31" fillId="10" borderId="5" xfId="3" applyFont="1" applyFill="1" applyBorder="1" applyAlignment="1">
      <alignment horizontal="center" vertical="center" wrapText="1"/>
    </xf>
    <xf numFmtId="0" fontId="31" fillId="10" borderId="22" xfId="3" applyFont="1" applyFill="1" applyBorder="1" applyAlignment="1">
      <alignment horizontal="center" vertical="center" wrapText="1"/>
    </xf>
    <xf numFmtId="0" fontId="32" fillId="0" borderId="5" xfId="3" applyFont="1" applyBorder="1" applyAlignment="1">
      <alignment horizontal="center" vertical="center" wrapText="1"/>
    </xf>
    <xf numFmtId="0" fontId="17" fillId="0" borderId="37" xfId="3" applyFont="1" applyBorder="1" applyAlignment="1">
      <alignment horizontal="center" vertical="center" wrapText="1"/>
    </xf>
    <xf numFmtId="0" fontId="17" fillId="0" borderId="1" xfId="3" applyFill="1" applyBorder="1" applyAlignment="1">
      <alignment horizontal="center" vertical="center" wrapText="1"/>
    </xf>
    <xf numFmtId="0" fontId="21" fillId="0" borderId="1" xfId="5" applyFont="1" applyFill="1" applyBorder="1" applyAlignment="1">
      <alignment vertical="center" wrapText="1"/>
    </xf>
    <xf numFmtId="0" fontId="20" fillId="0" borderId="1" xfId="5" applyFont="1" applyFill="1" applyBorder="1" applyAlignment="1">
      <alignment horizontal="left" vertical="center" wrapText="1"/>
    </xf>
    <xf numFmtId="0" fontId="20" fillId="0" borderId="1" xfId="5" applyFill="1" applyBorder="1" applyAlignment="1">
      <alignment vertical="center" wrapText="1"/>
    </xf>
    <xf numFmtId="0" fontId="20" fillId="0" borderId="1" xfId="6" applyFont="1" applyFill="1" applyBorder="1" applyAlignment="1">
      <alignment horizontal="center" vertical="center" wrapText="1"/>
    </xf>
    <xf numFmtId="8" fontId="20" fillId="0" borderId="1" xfId="6" applyNumberFormat="1" applyFill="1" applyBorder="1" applyAlignment="1">
      <alignment horizontal="center" vertical="center" wrapText="1"/>
    </xf>
    <xf numFmtId="2" fontId="32" fillId="0" borderId="1" xfId="3" applyNumberFormat="1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2" fontId="17" fillId="0" borderId="38" xfId="3" applyNumberFormat="1" applyFont="1" applyFill="1" applyBorder="1" applyAlignment="1">
      <alignment horizontal="center" vertical="center" wrapText="1"/>
    </xf>
    <xf numFmtId="0" fontId="33" fillId="0" borderId="16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2" fontId="17" fillId="0" borderId="1" xfId="3" applyNumberFormat="1" applyFont="1" applyFill="1" applyBorder="1" applyAlignment="1">
      <alignment horizontal="center" vertical="center" wrapText="1"/>
    </xf>
    <xf numFmtId="4" fontId="17" fillId="0" borderId="1" xfId="3" applyNumberFormat="1" applyFont="1" applyFill="1" applyBorder="1" applyAlignment="1">
      <alignment horizontal="center" vertical="center" wrapText="1"/>
    </xf>
    <xf numFmtId="10" fontId="17" fillId="0" borderId="38" xfId="3" applyNumberFormat="1" applyFont="1" applyFill="1" applyBorder="1" applyAlignment="1">
      <alignment horizontal="center" vertical="center" wrapText="1"/>
    </xf>
    <xf numFmtId="0" fontId="32" fillId="0" borderId="16" xfId="3" applyFont="1" applyFill="1" applyBorder="1" applyAlignment="1">
      <alignment horizontal="center" vertical="center" wrapText="1"/>
    </xf>
    <xf numFmtId="0" fontId="17" fillId="0" borderId="37" xfId="3" applyFont="1" applyFill="1" applyBorder="1" applyAlignment="1">
      <alignment horizontal="center" vertical="center" wrapText="1"/>
    </xf>
    <xf numFmtId="0" fontId="17" fillId="0" borderId="0" xfId="3" applyFill="1" applyAlignment="1">
      <alignment horizontal="center" vertical="center" wrapText="1"/>
    </xf>
    <xf numFmtId="0" fontId="20" fillId="0" borderId="1" xfId="5" applyFont="1" applyFill="1" applyBorder="1" applyAlignment="1">
      <alignment vertical="center" wrapText="1"/>
    </xf>
    <xf numFmtId="0" fontId="32" fillId="0" borderId="5" xfId="3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5" fillId="0" borderId="17" xfId="3" applyFont="1" applyBorder="1" applyAlignment="1">
      <alignment horizontal="center" vertical="center" wrapText="1"/>
    </xf>
    <xf numFmtId="2" fontId="25" fillId="0" borderId="18" xfId="3" applyNumberFormat="1" applyFont="1" applyBorder="1" applyAlignment="1">
      <alignment horizontal="center" vertical="center" wrapText="1"/>
    </xf>
    <xf numFmtId="0" fontId="25" fillId="0" borderId="18" xfId="3" applyFont="1" applyBorder="1" applyAlignment="1">
      <alignment horizontal="center" vertical="center" wrapText="1"/>
    </xf>
    <xf numFmtId="10" fontId="25" fillId="0" borderId="19" xfId="3" applyNumberFormat="1" applyFont="1" applyBorder="1" applyAlignment="1">
      <alignment horizontal="center" vertical="center" wrapText="1"/>
    </xf>
    <xf numFmtId="0" fontId="17" fillId="0" borderId="40" xfId="3" applyFont="1" applyBorder="1" applyAlignment="1">
      <alignment horizontal="center" vertical="center" wrapText="1"/>
    </xf>
    <xf numFmtId="0" fontId="32" fillId="0" borderId="0" xfId="3" applyFont="1" applyFill="1" applyAlignment="1">
      <alignment horizontal="center" vertical="center" wrapText="1"/>
    </xf>
    <xf numFmtId="2" fontId="17" fillId="0" borderId="0" xfId="3" applyNumberFormat="1" applyAlignment="1">
      <alignment horizontal="center" vertical="center" wrapText="1"/>
    </xf>
    <xf numFmtId="10" fontId="17" fillId="0" borderId="0" xfId="3" applyNumberFormat="1" applyAlignment="1">
      <alignment horizontal="center" vertical="center" wrapText="1"/>
    </xf>
    <xf numFmtId="4" fontId="17" fillId="0" borderId="0" xfId="3" applyNumberFormat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vertical="center" wrapText="1"/>
    </xf>
    <xf numFmtId="0" fontId="21" fillId="13" borderId="1" xfId="0" applyFont="1" applyFill="1" applyBorder="1" applyAlignment="1">
      <alignment vertical="center" wrapText="1"/>
    </xf>
    <xf numFmtId="44" fontId="0" fillId="13" borderId="1" xfId="1" applyFont="1" applyFill="1" applyBorder="1" applyAlignment="1">
      <alignment vertical="center" wrapText="1"/>
    </xf>
    <xf numFmtId="0" fontId="20" fillId="13" borderId="1" xfId="0" applyFont="1" applyFill="1" applyBorder="1" applyAlignment="1">
      <alignment horizontal="left" vertical="center" wrapText="1"/>
    </xf>
    <xf numFmtId="0" fontId="0" fillId="13" borderId="1" xfId="0" applyFill="1" applyBorder="1" applyAlignment="1">
      <alignment horizontal="left" vertical="center" wrapText="1"/>
    </xf>
    <xf numFmtId="0" fontId="20" fillId="13" borderId="1" xfId="0" applyFont="1" applyFill="1" applyBorder="1" applyAlignment="1">
      <alignment vertical="center" wrapText="1"/>
    </xf>
    <xf numFmtId="0" fontId="0" fillId="13" borderId="0" xfId="0" applyFill="1" applyAlignment="1">
      <alignment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9" fontId="17" fillId="0" borderId="1" xfId="3" applyNumberFormat="1" applyFill="1" applyBorder="1" applyAlignment="1">
      <alignment horizontal="center" vertical="center" wrapText="1"/>
    </xf>
    <xf numFmtId="0" fontId="32" fillId="0" borderId="45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3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10" fillId="0" borderId="38" xfId="3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4" fontId="10" fillId="0" borderId="1" xfId="3" applyNumberFormat="1" applyFont="1" applyFill="1" applyBorder="1" applyAlignment="1">
      <alignment horizontal="center" vertical="center" wrapText="1"/>
    </xf>
    <xf numFmtId="10" fontId="10" fillId="0" borderId="38" xfId="3" applyNumberFormat="1" applyFont="1" applyFill="1" applyBorder="1" applyAlignment="1">
      <alignment horizontal="center" vertical="center" wrapText="1"/>
    </xf>
    <xf numFmtId="0" fontId="10" fillId="0" borderId="37" xfId="3" applyFont="1" applyFill="1" applyBorder="1" applyAlignment="1">
      <alignment horizontal="center" vertical="center" wrapText="1"/>
    </xf>
    <xf numFmtId="0" fontId="20" fillId="0" borderId="0" xfId="3" applyFont="1" applyFill="1" applyAlignment="1">
      <alignment horizontal="left" vertical="center" wrapText="1"/>
    </xf>
    <xf numFmtId="0" fontId="20" fillId="0" borderId="1" xfId="3" applyFont="1" applyFill="1" applyBorder="1" applyAlignment="1">
      <alignment horizontal="center" vertical="center" wrapText="1"/>
    </xf>
    <xf numFmtId="9" fontId="20" fillId="0" borderId="1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8" fontId="22" fillId="0" borderId="1" xfId="6" applyNumberFormat="1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6" fontId="20" fillId="0" borderId="1" xfId="6" applyNumberFormat="1" applyFill="1" applyBorder="1" applyAlignment="1">
      <alignment horizontal="center" vertical="center" wrapText="1"/>
    </xf>
    <xf numFmtId="8" fontId="37" fillId="0" borderId="1" xfId="6" applyNumberFormat="1" applyFont="1" applyFill="1" applyBorder="1" applyAlignment="1">
      <alignment horizontal="center" vertical="center" wrapText="1"/>
    </xf>
    <xf numFmtId="0" fontId="20" fillId="0" borderId="1" xfId="6" applyNumberFormat="1" applyFill="1" applyBorder="1" applyAlignment="1">
      <alignment horizontal="center" vertical="center" wrapText="1"/>
    </xf>
    <xf numFmtId="9" fontId="20" fillId="0" borderId="1" xfId="6" applyNumberFormat="1" applyFill="1" applyBorder="1" applyAlignment="1">
      <alignment horizontal="center" vertical="center" wrapText="1"/>
    </xf>
    <xf numFmtId="0" fontId="33" fillId="0" borderId="45" xfId="3" applyFont="1" applyFill="1" applyBorder="1" applyAlignment="1">
      <alignment horizontal="center" vertical="center" wrapText="1"/>
    </xf>
    <xf numFmtId="0" fontId="17" fillId="0" borderId="1" xfId="3" applyNumberFormat="1" applyFill="1" applyBorder="1" applyAlignment="1">
      <alignment horizontal="center" vertical="center" wrapText="1"/>
    </xf>
    <xf numFmtId="9" fontId="10" fillId="0" borderId="1" xfId="3" applyNumberFormat="1" applyFont="1" applyFill="1" applyBorder="1" applyAlignment="1">
      <alignment horizontal="center" vertical="center" wrapText="1"/>
    </xf>
    <xf numFmtId="3" fontId="17" fillId="0" borderId="1" xfId="3" applyNumberForma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0" xfId="3" applyFont="1" applyFill="1" applyAlignment="1">
      <alignment horizontal="center" vertical="center" wrapText="1"/>
    </xf>
    <xf numFmtId="8" fontId="20" fillId="0" borderId="1" xfId="6" applyNumberFormat="1" applyFont="1" applyFill="1" applyBorder="1" applyAlignment="1">
      <alignment horizontal="center" vertical="center" wrapText="1"/>
    </xf>
    <xf numFmtId="0" fontId="40" fillId="0" borderId="1" xfId="11" applyFont="1" applyFill="1" applyBorder="1" applyAlignment="1">
      <alignment horizontal="center" vertical="top" wrapText="1"/>
    </xf>
    <xf numFmtId="0" fontId="22" fillId="0" borderId="45" xfId="3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2" fontId="20" fillId="0" borderId="38" xfId="3" applyNumberFormat="1" applyFont="1" applyFill="1" applyBorder="1" applyAlignment="1">
      <alignment horizontal="center" vertical="center" wrapText="1"/>
    </xf>
    <xf numFmtId="2" fontId="20" fillId="0" borderId="1" xfId="3" applyNumberFormat="1" applyFont="1" applyFill="1" applyBorder="1" applyAlignment="1">
      <alignment horizontal="center" vertical="center" wrapText="1"/>
    </xf>
    <xf numFmtId="4" fontId="20" fillId="0" borderId="1" xfId="3" applyNumberFormat="1" applyFont="1" applyFill="1" applyBorder="1" applyAlignment="1">
      <alignment horizontal="center" vertical="center" wrapText="1"/>
    </xf>
    <xf numFmtId="10" fontId="20" fillId="0" borderId="38" xfId="3" applyNumberFormat="1" applyFont="1" applyFill="1" applyBorder="1" applyAlignment="1">
      <alignment horizontal="center" vertical="center" wrapText="1"/>
    </xf>
    <xf numFmtId="0" fontId="22" fillId="0" borderId="16" xfId="3" applyFont="1" applyFill="1" applyBorder="1" applyAlignment="1">
      <alignment horizontal="center" vertical="center" wrapText="1"/>
    </xf>
    <xf numFmtId="0" fontId="20" fillId="0" borderId="37" xfId="3" applyFont="1" applyFill="1" applyBorder="1" applyAlignment="1">
      <alignment horizontal="center" vertical="center" wrapText="1"/>
    </xf>
    <xf numFmtId="10" fontId="10" fillId="0" borderId="1" xfId="3" applyNumberFormat="1" applyFont="1" applyFill="1" applyBorder="1" applyAlignment="1">
      <alignment horizontal="center" vertical="center" wrapText="1"/>
    </xf>
    <xf numFmtId="8" fontId="17" fillId="0" borderId="1" xfId="3" applyNumberFormat="1" applyFill="1" applyBorder="1" applyAlignment="1">
      <alignment horizontal="center" vertical="center" wrapText="1"/>
    </xf>
    <xf numFmtId="8" fontId="10" fillId="0" borderId="1" xfId="3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0" fillId="0" borderId="1" xfId="6" applyNumberFormat="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11" applyFont="1" applyFill="1" applyBorder="1" applyAlignment="1">
      <alignment horizontal="left" vertical="center" wrapText="1"/>
    </xf>
    <xf numFmtId="0" fontId="15" fillId="0" borderId="0" xfId="3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9" fillId="0" borderId="38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 wrapText="1"/>
    </xf>
    <xf numFmtId="10" fontId="9" fillId="0" borderId="38" xfId="3" applyNumberFormat="1" applyFont="1" applyFill="1" applyBorder="1" applyAlignment="1">
      <alignment horizontal="center" vertical="center" wrapText="1"/>
    </xf>
    <xf numFmtId="0" fontId="9" fillId="0" borderId="37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2" fontId="8" fillId="0" borderId="38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center" vertical="center" wrapText="1"/>
    </xf>
    <xf numFmtId="10" fontId="8" fillId="0" borderId="38" xfId="3" applyNumberFormat="1" applyFont="1" applyFill="1" applyBorder="1" applyAlignment="1">
      <alignment horizontal="center" vertical="center" wrapText="1"/>
    </xf>
    <xf numFmtId="0" fontId="8" fillId="0" borderId="37" xfId="3" applyFont="1" applyFill="1" applyBorder="1" applyAlignment="1">
      <alignment horizontal="center" vertical="center" wrapText="1"/>
    </xf>
    <xf numFmtId="10" fontId="17" fillId="0" borderId="1" xfId="3" applyNumberForma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6" fontId="17" fillId="0" borderId="1" xfId="3" applyNumberFormat="1" applyFill="1" applyBorder="1" applyAlignment="1">
      <alignment horizontal="center" vertical="center" wrapText="1"/>
    </xf>
    <xf numFmtId="9" fontId="8" fillId="0" borderId="1" xfId="3" applyNumberFormat="1" applyFont="1" applyFill="1" applyBorder="1" applyAlignment="1">
      <alignment horizontal="center" vertical="center" wrapText="1"/>
    </xf>
    <xf numFmtId="0" fontId="17" fillId="0" borderId="41" xfId="3" applyFill="1" applyBorder="1" applyAlignment="1">
      <alignment horizontal="center" vertical="center" wrapText="1"/>
    </xf>
    <xf numFmtId="0" fontId="8" fillId="0" borderId="41" xfId="3" applyFont="1" applyFill="1" applyBorder="1" applyAlignment="1">
      <alignment horizontal="center" vertical="center" wrapText="1"/>
    </xf>
    <xf numFmtId="0" fontId="21" fillId="0" borderId="41" xfId="5" applyFont="1" applyFill="1" applyBorder="1" applyAlignment="1">
      <alignment vertical="center" wrapText="1"/>
    </xf>
    <xf numFmtId="0" fontId="20" fillId="0" borderId="41" xfId="5" applyFont="1" applyFill="1" applyBorder="1" applyAlignment="1">
      <alignment horizontal="left" vertical="center" wrapText="1"/>
    </xf>
    <xf numFmtId="0" fontId="20" fillId="0" borderId="41" xfId="5" applyFont="1" applyFill="1" applyBorder="1" applyAlignment="1">
      <alignment vertical="center" wrapText="1"/>
    </xf>
    <xf numFmtId="0" fontId="20" fillId="0" borderId="41" xfId="5" applyFill="1" applyBorder="1" applyAlignment="1">
      <alignment vertical="center" wrapText="1"/>
    </xf>
    <xf numFmtId="0" fontId="20" fillId="0" borderId="41" xfId="5" applyFont="1" applyFill="1" applyBorder="1" applyAlignment="1">
      <alignment horizontal="center" vertical="center" wrapText="1"/>
    </xf>
    <xf numFmtId="0" fontId="20" fillId="0" borderId="41" xfId="6" applyFont="1" applyFill="1" applyBorder="1" applyAlignment="1">
      <alignment horizontal="center" vertical="center" wrapText="1"/>
    </xf>
    <xf numFmtId="8" fontId="20" fillId="0" borderId="41" xfId="6" applyNumberFormat="1" applyFill="1" applyBorder="1" applyAlignment="1">
      <alignment horizontal="center" vertical="center" wrapText="1"/>
    </xf>
    <xf numFmtId="0" fontId="33" fillId="0" borderId="28" xfId="3" applyFont="1" applyFill="1" applyBorder="1" applyAlignment="1">
      <alignment horizontal="center" vertical="center" wrapText="1"/>
    </xf>
    <xf numFmtId="2" fontId="8" fillId="0" borderId="47" xfId="3" applyNumberFormat="1" applyFont="1" applyFill="1" applyBorder="1" applyAlignment="1">
      <alignment horizontal="center" vertical="center" wrapText="1"/>
    </xf>
    <xf numFmtId="2" fontId="8" fillId="0" borderId="41" xfId="3" applyNumberFormat="1" applyFont="1" applyFill="1" applyBorder="1" applyAlignment="1">
      <alignment horizontal="center" vertical="center" wrapText="1"/>
    </xf>
    <xf numFmtId="4" fontId="8" fillId="0" borderId="41" xfId="3" applyNumberFormat="1" applyFont="1" applyFill="1" applyBorder="1" applyAlignment="1">
      <alignment horizontal="center" vertical="center" wrapText="1"/>
    </xf>
    <xf numFmtId="10" fontId="8" fillId="0" borderId="47" xfId="3" applyNumberFormat="1" applyFont="1" applyFill="1" applyBorder="1" applyAlignment="1">
      <alignment horizontal="center" vertical="center" wrapText="1"/>
    </xf>
    <xf numFmtId="0" fontId="32" fillId="0" borderId="28" xfId="3" applyFont="1" applyFill="1" applyBorder="1" applyAlignment="1">
      <alignment horizontal="center" vertical="center" wrapText="1"/>
    </xf>
    <xf numFmtId="0" fontId="17" fillId="0" borderId="46" xfId="3" applyFill="1" applyBorder="1" applyAlignment="1">
      <alignment horizontal="center" vertical="center" wrapText="1"/>
    </xf>
    <xf numFmtId="0" fontId="10" fillId="0" borderId="46" xfId="3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vertical="center" wrapText="1"/>
    </xf>
    <xf numFmtId="0" fontId="21" fillId="0" borderId="1" xfId="5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17" fillId="0" borderId="0" xfId="3" applyFill="1" applyAlignment="1">
      <alignment horizontal="left" vertical="center" wrapText="1"/>
    </xf>
    <xf numFmtId="0" fontId="17" fillId="0" borderId="0" xfId="3" applyAlignment="1">
      <alignment horizontal="left" vertical="center" wrapText="1"/>
    </xf>
    <xf numFmtId="8" fontId="20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20" fillId="0" borderId="1" xfId="5" applyFill="1" applyBorder="1" applyAlignment="1">
      <alignment horizontal="left" vertical="center" wrapText="1"/>
    </xf>
    <xf numFmtId="0" fontId="20" fillId="0" borderId="41" xfId="5" applyFill="1" applyBorder="1" applyAlignment="1">
      <alignment horizontal="left" vertical="center" wrapText="1"/>
    </xf>
    <xf numFmtId="0" fontId="17" fillId="7" borderId="1" xfId="3" applyFill="1" applyBorder="1" applyAlignment="1">
      <alignment horizontal="center" vertical="center" wrapText="1"/>
    </xf>
    <xf numFmtId="0" fontId="17" fillId="7" borderId="0" xfId="3" applyFill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20" fillId="7" borderId="1" xfId="6" applyNumberFormat="1" applyFill="1" applyBorder="1" applyAlignment="1">
      <alignment horizontal="center"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0" fontId="6" fillId="0" borderId="37" xfId="3" applyFont="1" applyFill="1" applyBorder="1" applyAlignment="1">
      <alignment horizontal="center" vertical="center" wrapText="1"/>
    </xf>
    <xf numFmtId="0" fontId="33" fillId="0" borderId="34" xfId="3" applyFont="1" applyFill="1" applyBorder="1" applyAlignment="1">
      <alignment horizontal="center" vertical="center" wrapText="1"/>
    </xf>
    <xf numFmtId="0" fontId="9" fillId="0" borderId="46" xfId="3" applyFont="1" applyFill="1" applyBorder="1" applyAlignment="1">
      <alignment horizontal="center" vertical="center" wrapText="1"/>
    </xf>
    <xf numFmtId="2" fontId="9" fillId="0" borderId="48" xfId="3" applyNumberFormat="1" applyFont="1" applyFill="1" applyBorder="1" applyAlignment="1">
      <alignment horizontal="center" vertical="center" wrapText="1"/>
    </xf>
    <xf numFmtId="2" fontId="9" fillId="0" borderId="46" xfId="3" applyNumberFormat="1" applyFont="1" applyFill="1" applyBorder="1" applyAlignment="1">
      <alignment horizontal="center" vertical="center" wrapText="1"/>
    </xf>
    <xf numFmtId="4" fontId="9" fillId="0" borderId="46" xfId="3" applyNumberFormat="1" applyFont="1" applyFill="1" applyBorder="1" applyAlignment="1">
      <alignment horizontal="center" vertical="center" wrapText="1"/>
    </xf>
    <xf numFmtId="10" fontId="9" fillId="0" borderId="48" xfId="3" applyNumberFormat="1" applyFont="1" applyFill="1" applyBorder="1" applyAlignment="1">
      <alignment horizontal="center" vertical="center" wrapText="1"/>
    </xf>
    <xf numFmtId="0" fontId="32" fillId="0" borderId="34" xfId="3" applyFont="1" applyFill="1" applyBorder="1" applyAlignment="1">
      <alignment horizontal="center" vertical="center" wrapText="1"/>
    </xf>
    <xf numFmtId="0" fontId="32" fillId="7" borderId="45" xfId="3" applyFont="1" applyFill="1" applyBorder="1" applyAlignment="1">
      <alignment horizontal="center" vertical="center" wrapText="1"/>
    </xf>
    <xf numFmtId="0" fontId="10" fillId="7" borderId="1" xfId="3" applyFont="1" applyFill="1" applyBorder="1" applyAlignment="1">
      <alignment horizontal="center" vertical="center" wrapText="1"/>
    </xf>
    <xf numFmtId="0" fontId="20" fillId="7" borderId="1" xfId="1" applyNumberFormat="1" applyFont="1" applyFill="1" applyBorder="1" applyAlignment="1">
      <alignment horizontal="center" vertical="center" wrapText="1"/>
    </xf>
    <xf numFmtId="0" fontId="32" fillId="7" borderId="0" xfId="3" applyFont="1" applyFill="1" applyAlignment="1">
      <alignment horizontal="center" vertical="center" wrapText="1"/>
    </xf>
    <xf numFmtId="9" fontId="32" fillId="0" borderId="1" xfId="12" applyFont="1" applyFill="1" applyBorder="1" applyAlignment="1">
      <alignment horizontal="center" vertical="center" wrapText="1"/>
    </xf>
    <xf numFmtId="10" fontId="6" fillId="0" borderId="38" xfId="3" applyNumberFormat="1" applyFont="1" applyFill="1" applyBorder="1" applyAlignment="1">
      <alignment horizontal="center" vertical="center" wrapText="1"/>
    </xf>
    <xf numFmtId="0" fontId="33" fillId="0" borderId="1" xfId="3" applyNumberFormat="1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33" fillId="0" borderId="16" xfId="3" applyNumberFormat="1" applyFont="1" applyFill="1" applyBorder="1" applyAlignment="1">
      <alignment horizontal="center" vertical="center" wrapText="1"/>
    </xf>
    <xf numFmtId="0" fontId="33" fillId="0" borderId="46" xfId="3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0" fontId="40" fillId="0" borderId="1" xfId="2" applyFont="1" applyFill="1" applyBorder="1" applyAlignment="1">
      <alignment vertical="top" wrapText="1"/>
    </xf>
    <xf numFmtId="0" fontId="40" fillId="0" borderId="1" xfId="2" applyFont="1" applyFill="1" applyBorder="1" applyAlignment="1">
      <alignment horizontal="center" vertical="top" wrapText="1"/>
    </xf>
    <xf numFmtId="0" fontId="7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horizontal="center" vertical="center" wrapText="1"/>
    </xf>
    <xf numFmtId="0" fontId="15" fillId="0" borderId="1" xfId="11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vertical="center" wrapText="1"/>
    </xf>
    <xf numFmtId="0" fontId="20" fillId="0" borderId="1" xfId="11" applyFont="1" applyFill="1" applyBorder="1" applyAlignment="1">
      <alignment vertical="center" wrapText="1"/>
    </xf>
    <xf numFmtId="0" fontId="5" fillId="0" borderId="1" xfId="1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8" fontId="40" fillId="0" borderId="1" xfId="2" applyNumberFormat="1" applyFont="1" applyFill="1" applyBorder="1" applyAlignment="1">
      <alignment horizontal="center" vertical="top" wrapText="1"/>
    </xf>
    <xf numFmtId="0" fontId="8" fillId="0" borderId="1" xfId="3" applyFont="1" applyFill="1" applyBorder="1" applyAlignment="1">
      <alignment vertical="center" wrapText="1"/>
    </xf>
    <xf numFmtId="0" fontId="17" fillId="0" borderId="1" xfId="3" applyFill="1" applyBorder="1" applyAlignment="1">
      <alignment vertical="center" wrapText="1"/>
    </xf>
    <xf numFmtId="0" fontId="20" fillId="0" borderId="41" xfId="0" applyFont="1" applyFill="1" applyBorder="1" applyAlignment="1">
      <alignment vertical="center" wrapText="1"/>
    </xf>
    <xf numFmtId="0" fontId="23" fillId="0" borderId="1" xfId="5" applyFont="1" applyFill="1" applyBorder="1" applyAlignment="1">
      <alignment vertical="center" wrapText="1"/>
    </xf>
    <xf numFmtId="0" fontId="0" fillId="0" borderId="46" xfId="0" applyFill="1" applyBorder="1" applyAlignment="1">
      <alignment vertical="center" wrapText="1"/>
    </xf>
    <xf numFmtId="0" fontId="20" fillId="0" borderId="46" xfId="0" applyFont="1" applyFill="1" applyBorder="1" applyAlignment="1">
      <alignment vertical="center" wrapText="1"/>
    </xf>
    <xf numFmtId="0" fontId="10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7" fillId="0" borderId="1" xfId="3" applyFill="1" applyBorder="1" applyAlignment="1">
      <alignment horizontal="left" vertical="center" wrapText="1"/>
    </xf>
    <xf numFmtId="0" fontId="10" fillId="0" borderId="0" xfId="3" applyFont="1" applyFill="1" applyAlignment="1">
      <alignment horizontal="left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37" fillId="0" borderId="1" xfId="5" applyFont="1" applyFill="1" applyBorder="1" applyAlignment="1">
      <alignment horizontal="left" vertical="center" wrapText="1"/>
    </xf>
    <xf numFmtId="0" fontId="39" fillId="0" borderId="1" xfId="3" applyFont="1" applyFill="1" applyBorder="1" applyAlignment="1">
      <alignment horizontal="left" vertical="center" wrapText="1"/>
    </xf>
    <xf numFmtId="0" fontId="8" fillId="0" borderId="41" xfId="3" applyFont="1" applyFill="1" applyBorder="1" applyAlignment="1">
      <alignment horizontal="left" vertical="center" wrapText="1"/>
    </xf>
    <xf numFmtId="0" fontId="10" fillId="0" borderId="46" xfId="3" applyFont="1" applyFill="1" applyBorder="1" applyAlignment="1">
      <alignment horizontal="left" vertical="center" wrapText="1"/>
    </xf>
    <xf numFmtId="0" fontId="40" fillId="0" borderId="1" xfId="2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2" fontId="17" fillId="0" borderId="1" xfId="3" applyNumberFormat="1" applyFill="1" applyBorder="1" applyAlignment="1">
      <alignment horizontal="center" vertical="center" wrapText="1"/>
    </xf>
    <xf numFmtId="4" fontId="17" fillId="0" borderId="1" xfId="3" applyNumberForma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center" wrapText="1"/>
    </xf>
    <xf numFmtId="10" fontId="25" fillId="0" borderId="1" xfId="3" applyNumberFormat="1" applyFont="1" applyFill="1" applyBorder="1" applyAlignment="1">
      <alignment horizontal="center" vertical="center" wrapText="1"/>
    </xf>
    <xf numFmtId="2" fontId="25" fillId="0" borderId="1" xfId="3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1" xfId="3" applyFont="1" applyFill="1" applyBorder="1" applyAlignment="1">
      <alignment horizontal="left" vertical="center" wrapText="1"/>
    </xf>
    <xf numFmtId="0" fontId="43" fillId="0" borderId="0" xfId="0" applyFont="1" applyFill="1" applyAlignment="1">
      <alignment horizontal="center" vertical="center"/>
    </xf>
    <xf numFmtId="0" fontId="20" fillId="0" borderId="4" xfId="3" applyFont="1" applyFill="1" applyBorder="1" applyAlignment="1">
      <alignment horizontal="center" vertical="center" wrapText="1"/>
    </xf>
    <xf numFmtId="0" fontId="40" fillId="0" borderId="46" xfId="2" applyFont="1" applyFill="1" applyBorder="1" applyAlignment="1">
      <alignment horizontal="left" vertical="center" wrapText="1"/>
    </xf>
    <xf numFmtId="0" fontId="32" fillId="0" borderId="46" xfId="3" applyFont="1" applyFill="1" applyBorder="1" applyAlignment="1">
      <alignment horizontal="center" vertical="center" wrapText="1"/>
    </xf>
    <xf numFmtId="10" fontId="17" fillId="0" borderId="46" xfId="3" applyNumberFormat="1" applyFill="1" applyBorder="1" applyAlignment="1">
      <alignment horizontal="center" vertical="center" wrapText="1"/>
    </xf>
    <xf numFmtId="2" fontId="17" fillId="0" borderId="46" xfId="3" applyNumberFormat="1" applyFill="1" applyBorder="1" applyAlignment="1">
      <alignment horizontal="center" vertical="center" wrapText="1"/>
    </xf>
    <xf numFmtId="4" fontId="17" fillId="0" borderId="46" xfId="3" applyNumberFormat="1" applyFill="1" applyBorder="1" applyAlignment="1">
      <alignment horizontal="center" vertical="center" wrapText="1"/>
    </xf>
    <xf numFmtId="0" fontId="44" fillId="0" borderId="1" xfId="2" applyFont="1" applyFill="1" applyBorder="1" applyAlignment="1">
      <alignment horizontal="center" vertical="top" wrapText="1"/>
    </xf>
    <xf numFmtId="0" fontId="22" fillId="0" borderId="1" xfId="3" applyFont="1" applyFill="1" applyBorder="1" applyAlignment="1">
      <alignment horizontal="center" vertical="center" wrapText="1"/>
    </xf>
    <xf numFmtId="10" fontId="20" fillId="0" borderId="1" xfId="3" applyNumberFormat="1" applyFont="1" applyFill="1" applyBorder="1" applyAlignment="1">
      <alignment horizontal="center" vertical="center" wrapText="1"/>
    </xf>
    <xf numFmtId="0" fontId="44" fillId="0" borderId="1" xfId="2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vertical="center" wrapText="1"/>
    </xf>
    <xf numFmtId="44" fontId="18" fillId="3" borderId="1" xfId="1" applyFont="1" applyFill="1" applyBorder="1" applyAlignment="1">
      <alignment horizontal="center" vertical="center" wrapText="1"/>
    </xf>
    <xf numFmtId="0" fontId="25" fillId="12" borderId="29" xfId="3" applyFont="1" applyFill="1" applyBorder="1" applyAlignment="1">
      <alignment horizontal="center" vertical="center" textRotation="90"/>
    </xf>
    <xf numFmtId="0" fontId="25" fillId="12" borderId="34" xfId="3" applyFont="1" applyFill="1" applyBorder="1" applyAlignment="1">
      <alignment horizontal="center" vertical="center" textRotation="90"/>
    </xf>
    <xf numFmtId="0" fontId="25" fillId="12" borderId="30" xfId="3" applyFont="1" applyFill="1" applyBorder="1" applyAlignment="1">
      <alignment horizontal="center" vertical="center" textRotation="90"/>
    </xf>
    <xf numFmtId="0" fontId="25" fillId="12" borderId="33" xfId="3" applyFont="1" applyFill="1" applyBorder="1" applyAlignment="1">
      <alignment horizontal="center" vertical="center" textRotation="90"/>
    </xf>
    <xf numFmtId="0" fontId="25" fillId="12" borderId="31" xfId="3" applyFont="1" applyFill="1" applyBorder="1" applyAlignment="1">
      <alignment horizontal="center" vertical="center" textRotation="90"/>
    </xf>
    <xf numFmtId="0" fontId="25" fillId="12" borderId="36" xfId="3" applyFont="1" applyFill="1" applyBorder="1" applyAlignment="1">
      <alignment horizontal="center" vertical="center" textRotation="90"/>
    </xf>
    <xf numFmtId="0" fontId="31" fillId="11" borderId="1" xfId="3" applyFont="1" applyFill="1" applyBorder="1" applyAlignment="1">
      <alignment horizontal="center" vertical="center" textRotation="91" wrapText="1"/>
    </xf>
    <xf numFmtId="0" fontId="25" fillId="11" borderId="25" xfId="3" applyFont="1" applyFill="1" applyBorder="1" applyAlignment="1">
      <alignment horizontal="center" vertical="center"/>
    </xf>
    <xf numFmtId="0" fontId="25" fillId="11" borderId="26" xfId="3" applyFont="1" applyFill="1" applyBorder="1" applyAlignment="1">
      <alignment horizontal="center" vertical="center"/>
    </xf>
    <xf numFmtId="0" fontId="31" fillId="11" borderId="3" xfId="3" applyFont="1" applyFill="1" applyBorder="1" applyAlignment="1">
      <alignment horizontal="center" vertical="center" textRotation="91"/>
    </xf>
    <xf numFmtId="0" fontId="31" fillId="11" borderId="33" xfId="3" applyFont="1" applyFill="1" applyBorder="1" applyAlignment="1">
      <alignment horizontal="center" vertical="center" textRotation="91"/>
    </xf>
    <xf numFmtId="0" fontId="31" fillId="11" borderId="5" xfId="3" applyFont="1" applyFill="1" applyBorder="1" applyAlignment="1">
      <alignment horizontal="center" vertical="center" textRotation="91" wrapText="1"/>
    </xf>
    <xf numFmtId="0" fontId="25" fillId="11" borderId="3" xfId="3" applyFont="1" applyFill="1" applyBorder="1" applyAlignment="1">
      <alignment horizontal="center" vertical="center" wrapText="1"/>
    </xf>
    <xf numFmtId="0" fontId="25" fillId="11" borderId="33" xfId="3" applyFont="1" applyFill="1" applyBorder="1" applyAlignment="1">
      <alignment horizontal="center" vertical="center" wrapText="1"/>
    </xf>
    <xf numFmtId="0" fontId="31" fillId="11" borderId="1" xfId="3" applyFont="1" applyFill="1" applyBorder="1" applyAlignment="1">
      <alignment horizontal="center" vertical="center" wrapText="1"/>
    </xf>
    <xf numFmtId="0" fontId="31" fillId="11" borderId="4" xfId="3" applyFont="1" applyFill="1" applyBorder="1" applyAlignment="1">
      <alignment horizontal="center" vertical="center" wrapText="1"/>
    </xf>
    <xf numFmtId="0" fontId="25" fillId="11" borderId="1" xfId="3" applyFont="1" applyFill="1" applyBorder="1" applyAlignment="1">
      <alignment horizontal="center" vertical="center" wrapText="1"/>
    </xf>
    <xf numFmtId="0" fontId="31" fillId="11" borderId="16" xfId="3" applyFont="1" applyFill="1" applyBorder="1" applyAlignment="1">
      <alignment horizontal="center" vertical="center" textRotation="91" wrapText="1"/>
    </xf>
    <xf numFmtId="0" fontId="31" fillId="11" borderId="42" xfId="3" applyFont="1" applyFill="1" applyBorder="1" applyAlignment="1">
      <alignment horizontal="center" vertical="center" textRotation="91" wrapText="1"/>
    </xf>
    <xf numFmtId="0" fontId="31" fillId="11" borderId="43" xfId="3" applyFont="1" applyFill="1" applyBorder="1" applyAlignment="1">
      <alignment horizontal="center" vertical="center" textRotation="91" wrapText="1"/>
    </xf>
    <xf numFmtId="0" fontId="31" fillId="11" borderId="39" xfId="3" applyFont="1" applyFill="1" applyBorder="1" applyAlignment="1">
      <alignment horizontal="center" vertical="center" textRotation="91" wrapText="1"/>
    </xf>
    <xf numFmtId="0" fontId="31" fillId="11" borderId="44" xfId="3" applyFont="1" applyFill="1" applyBorder="1" applyAlignment="1">
      <alignment horizontal="center" vertical="center" textRotation="91" wrapText="1"/>
    </xf>
    <xf numFmtId="0" fontId="25" fillId="11" borderId="22" xfId="4" applyFont="1" applyFill="1" applyBorder="1" applyAlignment="1">
      <alignment horizontal="center" vertical="center"/>
    </xf>
    <xf numFmtId="0" fontId="25" fillId="11" borderId="35" xfId="4" applyFont="1" applyFill="1" applyBorder="1" applyAlignment="1">
      <alignment horizontal="center" vertical="center"/>
    </xf>
    <xf numFmtId="0" fontId="25" fillId="11" borderId="9" xfId="3" applyFont="1" applyFill="1" applyBorder="1" applyAlignment="1">
      <alignment horizontal="center" vertical="center"/>
    </xf>
    <xf numFmtId="0" fontId="25" fillId="11" borderId="10" xfId="3" applyFont="1" applyFill="1" applyBorder="1" applyAlignment="1">
      <alignment horizontal="center" vertical="center"/>
    </xf>
    <xf numFmtId="0" fontId="25" fillId="11" borderId="11" xfId="3" applyFont="1" applyFill="1" applyBorder="1" applyAlignment="1">
      <alignment horizontal="center" vertical="center"/>
    </xf>
    <xf numFmtId="0" fontId="25" fillId="9" borderId="17" xfId="3" applyFont="1" applyFill="1" applyBorder="1" applyAlignment="1">
      <alignment horizontal="center" vertical="center"/>
    </xf>
    <xf numFmtId="0" fontId="25" fillId="9" borderId="18" xfId="3" applyFont="1" applyFill="1" applyBorder="1" applyAlignment="1">
      <alignment horizontal="center" vertical="center"/>
    </xf>
    <xf numFmtId="0" fontId="25" fillId="9" borderId="19" xfId="3" applyFont="1" applyFill="1" applyBorder="1" applyAlignment="1">
      <alignment horizontal="center" vertical="center"/>
    </xf>
    <xf numFmtId="0" fontId="25" fillId="11" borderId="23" xfId="3" applyFont="1" applyFill="1" applyBorder="1" applyAlignment="1">
      <alignment horizontal="center" vertical="center"/>
    </xf>
    <xf numFmtId="0" fontId="25" fillId="11" borderId="24" xfId="3" applyFont="1" applyFill="1" applyBorder="1" applyAlignment="1">
      <alignment horizontal="center" vertical="center"/>
    </xf>
    <xf numFmtId="0" fontId="25" fillId="11" borderId="23" xfId="3" applyFont="1" applyFill="1" applyBorder="1" applyAlignment="1">
      <alignment horizontal="center" vertical="center" wrapText="1"/>
    </xf>
    <xf numFmtId="0" fontId="25" fillId="11" borderId="24" xfId="3" applyFont="1" applyFill="1" applyBorder="1" applyAlignment="1">
      <alignment horizontal="center" vertical="center" wrapText="1"/>
    </xf>
    <xf numFmtId="0" fontId="25" fillId="11" borderId="27" xfId="3" applyFont="1" applyFill="1" applyBorder="1" applyAlignment="1">
      <alignment horizontal="center" vertical="center" wrapText="1"/>
    </xf>
    <xf numFmtId="10" fontId="25" fillId="12" borderId="31" xfId="3" applyNumberFormat="1" applyFont="1" applyFill="1" applyBorder="1" applyAlignment="1">
      <alignment horizontal="center" vertical="center" textRotation="90"/>
    </xf>
    <xf numFmtId="10" fontId="25" fillId="12" borderId="36" xfId="3" applyNumberFormat="1" applyFont="1" applyFill="1" applyBorder="1" applyAlignment="1">
      <alignment horizontal="center" vertical="center" textRotation="90"/>
    </xf>
    <xf numFmtId="0" fontId="25" fillId="11" borderId="3" xfId="4" applyFont="1" applyFill="1" applyBorder="1" applyAlignment="1">
      <alignment horizontal="center" vertical="center"/>
    </xf>
    <xf numFmtId="0" fontId="25" fillId="11" borderId="33" xfId="4" applyFont="1" applyFill="1" applyBorder="1" applyAlignment="1">
      <alignment horizontal="center" vertical="center"/>
    </xf>
    <xf numFmtId="0" fontId="28" fillId="8" borderId="0" xfId="3" applyFont="1" applyFill="1" applyAlignment="1">
      <alignment horizontal="left" vertical="center" wrapText="1"/>
    </xf>
    <xf numFmtId="0" fontId="29" fillId="9" borderId="0" xfId="3" applyFont="1" applyFill="1" applyBorder="1" applyAlignment="1">
      <alignment horizontal="center" vertical="center" wrapText="1"/>
    </xf>
    <xf numFmtId="0" fontId="29" fillId="9" borderId="21" xfId="3" applyFont="1" applyFill="1" applyBorder="1" applyAlignment="1">
      <alignment horizontal="center" vertical="center" wrapText="1"/>
    </xf>
    <xf numFmtId="0" fontId="29" fillId="9" borderId="2" xfId="3" applyFont="1" applyFill="1" applyBorder="1" applyAlignment="1">
      <alignment horizontal="center" vertical="center" wrapText="1"/>
    </xf>
    <xf numFmtId="0" fontId="30" fillId="9" borderId="1" xfId="3" applyFont="1" applyFill="1" applyBorder="1" applyAlignment="1">
      <alignment horizontal="center" vertical="center" wrapText="1"/>
    </xf>
    <xf numFmtId="0" fontId="28" fillId="9" borderId="1" xfId="3" applyFont="1" applyFill="1" applyBorder="1" applyAlignment="1">
      <alignment horizontal="center" vertical="center" wrapText="1"/>
    </xf>
    <xf numFmtId="0" fontId="30" fillId="9" borderId="4" xfId="3" applyFont="1" applyFill="1" applyBorder="1" applyAlignment="1">
      <alignment horizontal="center" vertical="center" wrapText="1"/>
    </xf>
    <xf numFmtId="0" fontId="29" fillId="9" borderId="6" xfId="3" applyFont="1" applyFill="1" applyBorder="1" applyAlignment="1">
      <alignment horizontal="center" vertical="center" wrapText="1"/>
    </xf>
    <xf numFmtId="0" fontId="28" fillId="9" borderId="7" xfId="3" applyFont="1" applyFill="1" applyBorder="1" applyAlignment="1">
      <alignment horizontal="center" vertical="center" wrapText="1"/>
    </xf>
    <xf numFmtId="0" fontId="28" fillId="9" borderId="8" xfId="3" applyFont="1" applyFill="1" applyBorder="1" applyAlignment="1">
      <alignment horizontal="center" vertical="center" wrapText="1"/>
    </xf>
    <xf numFmtId="0" fontId="28" fillId="9" borderId="16" xfId="3" applyFont="1" applyFill="1" applyBorder="1" applyAlignment="1">
      <alignment horizontal="center" vertical="center" wrapText="1"/>
    </xf>
    <xf numFmtId="0" fontId="28" fillId="9" borderId="5" xfId="3" applyFont="1" applyFill="1" applyBorder="1" applyAlignment="1">
      <alignment horizontal="center" vertical="center" wrapText="1"/>
    </xf>
    <xf numFmtId="0" fontId="25" fillId="9" borderId="9" xfId="3" applyFont="1" applyFill="1" applyBorder="1" applyAlignment="1">
      <alignment horizontal="center" vertical="center"/>
    </xf>
    <xf numFmtId="0" fontId="25" fillId="9" borderId="10" xfId="3" applyFont="1" applyFill="1" applyBorder="1" applyAlignment="1">
      <alignment horizontal="center" vertical="center"/>
    </xf>
    <xf numFmtId="0" fontId="25" fillId="9" borderId="11" xfId="3" applyFont="1" applyFill="1" applyBorder="1" applyAlignment="1">
      <alignment horizontal="center" vertical="center"/>
    </xf>
    <xf numFmtId="0" fontId="25" fillId="9" borderId="12" xfId="3" applyFont="1" applyFill="1" applyBorder="1" applyAlignment="1">
      <alignment horizontal="center" vertical="center"/>
    </xf>
    <xf numFmtId="0" fontId="25" fillId="9" borderId="13" xfId="3" applyFont="1" applyFill="1" applyBorder="1" applyAlignment="1">
      <alignment horizontal="center" vertical="center"/>
    </xf>
    <xf numFmtId="0" fontId="25" fillId="9" borderId="14" xfId="3" applyFont="1" applyFill="1" applyBorder="1" applyAlignment="1">
      <alignment horizontal="center" vertical="center"/>
    </xf>
    <xf numFmtId="0" fontId="25" fillId="9" borderId="15" xfId="3" applyFont="1" applyFill="1" applyBorder="1" applyAlignment="1">
      <alignment horizontal="center" vertical="center"/>
    </xf>
    <xf numFmtId="0" fontId="25" fillId="9" borderId="20" xfId="3" applyFont="1" applyFill="1" applyBorder="1" applyAlignment="1">
      <alignment horizontal="center" vertical="center"/>
    </xf>
    <xf numFmtId="0" fontId="25" fillId="9" borderId="32" xfId="3" applyFont="1" applyFill="1" applyBorder="1" applyAlignment="1">
      <alignment horizontal="center" vertical="center"/>
    </xf>
    <xf numFmtId="0" fontId="25" fillId="11" borderId="28" xfId="3" applyFont="1" applyFill="1" applyBorder="1" applyAlignment="1">
      <alignment horizontal="center" vertical="center" wrapText="1"/>
    </xf>
    <xf numFmtId="0" fontId="25" fillId="11" borderId="34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2" fillId="7" borderId="1" xfId="3" applyFont="1" applyFill="1" applyBorder="1" applyAlignment="1">
      <alignment horizontal="center" vertical="center" wrapText="1"/>
    </xf>
    <xf numFmtId="0" fontId="17" fillId="0" borderId="0" xfId="3" applyFill="1" applyBorder="1" applyAlignment="1">
      <alignment horizontal="center" vertical="center" wrapText="1"/>
    </xf>
    <xf numFmtId="0" fontId="17" fillId="0" borderId="0" xfId="3" applyFill="1" applyBorder="1" applyAlignment="1">
      <alignment vertical="center" wrapText="1"/>
    </xf>
    <xf numFmtId="0" fontId="17" fillId="0" borderId="0" xfId="3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17" fillId="7" borderId="0" xfId="3" applyFill="1" applyBorder="1" applyAlignment="1">
      <alignment horizontal="center" vertical="center" wrapText="1"/>
    </xf>
    <xf numFmtId="0" fontId="31" fillId="7" borderId="0" xfId="3" applyFont="1" applyFill="1" applyBorder="1" applyAlignment="1">
      <alignment horizontal="center" vertical="center" wrapText="1"/>
    </xf>
    <xf numFmtId="0" fontId="32" fillId="7" borderId="0" xfId="3" applyFont="1" applyFill="1" applyBorder="1" applyAlignment="1">
      <alignment horizontal="center" vertical="center" wrapText="1"/>
    </xf>
    <xf numFmtId="0" fontId="33" fillId="0" borderId="41" xfId="3" applyFont="1" applyFill="1" applyBorder="1" applyAlignment="1">
      <alignment horizontal="center" vertical="center" wrapText="1"/>
    </xf>
    <xf numFmtId="9" fontId="32" fillId="0" borderId="41" xfId="12" applyFont="1" applyFill="1" applyBorder="1" applyAlignment="1">
      <alignment horizontal="center" vertical="center" wrapText="1"/>
    </xf>
    <xf numFmtId="10" fontId="6" fillId="0" borderId="41" xfId="3" applyNumberFormat="1" applyFont="1" applyFill="1" applyBorder="1" applyAlignment="1">
      <alignment horizontal="center" vertical="center" wrapText="1"/>
    </xf>
    <xf numFmtId="0" fontId="25" fillId="0" borderId="9" xfId="3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horizontal="center" vertical="center" wrapText="1"/>
    </xf>
    <xf numFmtId="0" fontId="25" fillId="0" borderId="10" xfId="3" applyFont="1" applyBorder="1" applyAlignment="1">
      <alignment horizontal="center" vertical="center" wrapText="1"/>
    </xf>
    <xf numFmtId="10" fontId="25" fillId="0" borderId="11" xfId="3" applyNumberFormat="1" applyFont="1" applyBorder="1" applyAlignment="1">
      <alignment horizontal="center" vertical="center" wrapText="1"/>
    </xf>
  </cellXfs>
  <cellStyles count="13">
    <cellStyle name="Moneda" xfId="1" builtinId="4"/>
    <cellStyle name="Normal" xfId="0" builtinId="0"/>
    <cellStyle name="Normal 2" xfId="2" xr:uid="{00000000-0005-0000-0000-000002000000}"/>
    <cellStyle name="Normal 2 2" xfId="7" xr:uid="{00000000-0005-0000-0000-000003000000}"/>
    <cellStyle name="Normal 2 3" xfId="8" xr:uid="{00000000-0005-0000-0000-000004000000}"/>
    <cellStyle name="Normal 2 3 2" xfId="3" xr:uid="{00000000-0005-0000-0000-000005000000}"/>
    <cellStyle name="Normal 3" xfId="5" xr:uid="{00000000-0005-0000-0000-000006000000}"/>
    <cellStyle name="Normal 3 2" xfId="6" xr:uid="{00000000-0005-0000-0000-000007000000}"/>
    <cellStyle name="Normal 3 3" xfId="9" xr:uid="{00000000-0005-0000-0000-000008000000}"/>
    <cellStyle name="Normal 4" xfId="10" xr:uid="{00000000-0005-0000-0000-000009000000}"/>
    <cellStyle name="Normal 4 2" xfId="4" xr:uid="{00000000-0005-0000-0000-00000A000000}"/>
    <cellStyle name="Normal 5" xfId="11" xr:uid="{00000000-0005-0000-0000-00000B000000}"/>
    <cellStyle name="Porcentaje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opLeftCell="D1" workbookViewId="0">
      <selection activeCell="P1" sqref="P1"/>
    </sheetView>
  </sheetViews>
  <sheetFormatPr baseColWidth="10" defaultRowHeight="14.25" x14ac:dyDescent="0.2"/>
  <cols>
    <col min="4" max="4" width="30.5" customWidth="1"/>
    <col min="5" max="5" width="11" style="37"/>
    <col min="7" max="8" width="11.875" bestFit="1" customWidth="1"/>
  </cols>
  <sheetData>
    <row r="1" spans="1:15" s="1" customFormat="1" ht="43.5" customHeight="1" x14ac:dyDescent="0.2">
      <c r="A1" s="7" t="s">
        <v>0</v>
      </c>
      <c r="B1" s="7" t="s">
        <v>262</v>
      </c>
      <c r="C1" s="7" t="s">
        <v>262</v>
      </c>
      <c r="D1" s="7" t="s">
        <v>1</v>
      </c>
      <c r="E1" s="36" t="s">
        <v>2</v>
      </c>
      <c r="F1" s="266" t="s">
        <v>263</v>
      </c>
      <c r="G1" s="267"/>
      <c r="H1" s="8" t="s">
        <v>264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7</v>
      </c>
      <c r="N1" s="2" t="s">
        <v>8</v>
      </c>
      <c r="O1" s="7" t="s">
        <v>9</v>
      </c>
    </row>
    <row r="2" spans="1:15" s="4" customFormat="1" ht="28.5" customHeight="1" x14ac:dyDescent="0.2">
      <c r="A2" s="16">
        <v>25</v>
      </c>
      <c r="B2" s="20" t="s">
        <v>265</v>
      </c>
      <c r="C2" s="6" t="s">
        <v>17</v>
      </c>
      <c r="D2" s="18" t="s">
        <v>18</v>
      </c>
      <c r="E2" s="30" t="s">
        <v>10</v>
      </c>
      <c r="F2" s="30"/>
      <c r="G2" s="31"/>
      <c r="H2" s="31" t="s">
        <v>266</v>
      </c>
      <c r="I2" s="17" t="s">
        <v>15</v>
      </c>
      <c r="J2" s="17" t="s">
        <v>16</v>
      </c>
      <c r="K2" s="19" t="s">
        <v>19</v>
      </c>
      <c r="L2" s="16" t="s">
        <v>20</v>
      </c>
      <c r="M2" s="16" t="s">
        <v>21</v>
      </c>
      <c r="N2" s="16" t="s">
        <v>22</v>
      </c>
      <c r="O2" s="16"/>
    </row>
    <row r="3" spans="1:15" s="4" customFormat="1" ht="28.5" customHeight="1" x14ac:dyDescent="0.2">
      <c r="A3" s="16">
        <v>53</v>
      </c>
      <c r="B3" s="20" t="s">
        <v>265</v>
      </c>
      <c r="C3" s="6" t="s">
        <v>25</v>
      </c>
      <c r="D3" s="18" t="s">
        <v>26</v>
      </c>
      <c r="E3" s="16" t="s">
        <v>14</v>
      </c>
      <c r="F3" s="6"/>
      <c r="G3" s="21"/>
      <c r="H3" s="21" t="s">
        <v>266</v>
      </c>
      <c r="I3" s="17" t="s">
        <v>23</v>
      </c>
      <c r="J3" s="17" t="s">
        <v>24</v>
      </c>
      <c r="K3" s="6" t="s">
        <v>27</v>
      </c>
      <c r="L3" s="6" t="s">
        <v>28</v>
      </c>
      <c r="M3" s="6" t="s">
        <v>29</v>
      </c>
      <c r="N3" s="6" t="s">
        <v>30</v>
      </c>
      <c r="O3" s="16"/>
    </row>
    <row r="4" spans="1:15" s="3" customFormat="1" ht="28.5" customHeight="1" x14ac:dyDescent="0.2">
      <c r="A4" s="16">
        <v>54</v>
      </c>
      <c r="B4" s="20" t="s">
        <v>265</v>
      </c>
      <c r="C4" s="6" t="s">
        <v>25</v>
      </c>
      <c r="D4" s="18" t="s">
        <v>31</v>
      </c>
      <c r="E4" s="16" t="s">
        <v>14</v>
      </c>
      <c r="F4" s="6"/>
      <c r="G4" s="21"/>
      <c r="H4" s="21" t="s">
        <v>266</v>
      </c>
      <c r="I4" s="17" t="s">
        <v>23</v>
      </c>
      <c r="J4" s="17" t="s">
        <v>24</v>
      </c>
      <c r="K4" s="22" t="s">
        <v>32</v>
      </c>
      <c r="L4" s="22" t="s">
        <v>33</v>
      </c>
      <c r="M4" s="6" t="s">
        <v>34</v>
      </c>
      <c r="N4" s="6" t="s">
        <v>35</v>
      </c>
      <c r="O4" s="16"/>
    </row>
    <row r="5" spans="1:15" s="4" customFormat="1" ht="28.5" customHeight="1" x14ac:dyDescent="0.2">
      <c r="A5" s="16">
        <v>55</v>
      </c>
      <c r="B5" s="20" t="s">
        <v>265</v>
      </c>
      <c r="C5" s="6" t="s">
        <v>36</v>
      </c>
      <c r="D5" s="18" t="s">
        <v>37</v>
      </c>
      <c r="E5" s="16" t="s">
        <v>10</v>
      </c>
      <c r="F5" s="6"/>
      <c r="G5" s="21"/>
      <c r="H5" s="21">
        <v>5000</v>
      </c>
      <c r="I5" s="17" t="s">
        <v>23</v>
      </c>
      <c r="J5" s="19" t="s">
        <v>24</v>
      </c>
      <c r="K5" s="22" t="s">
        <v>38</v>
      </c>
      <c r="L5" s="22" t="s">
        <v>39</v>
      </c>
      <c r="M5" s="6" t="s">
        <v>40</v>
      </c>
      <c r="N5" s="6" t="s">
        <v>41</v>
      </c>
      <c r="O5" s="20" t="s">
        <v>11</v>
      </c>
    </row>
    <row r="6" spans="1:15" s="4" customFormat="1" ht="28.5" customHeight="1" x14ac:dyDescent="0.2">
      <c r="A6" s="16">
        <v>66</v>
      </c>
      <c r="B6" s="20" t="s">
        <v>265</v>
      </c>
      <c r="C6" s="6" t="s">
        <v>43</v>
      </c>
      <c r="D6" s="18" t="s">
        <v>47</v>
      </c>
      <c r="E6" s="16" t="s">
        <v>10</v>
      </c>
      <c r="F6" s="6"/>
      <c r="G6" s="21"/>
      <c r="H6" s="21" t="s">
        <v>266</v>
      </c>
      <c r="I6" s="17" t="s">
        <v>23</v>
      </c>
      <c r="J6" s="19" t="s">
        <v>42</v>
      </c>
      <c r="K6" s="6" t="s">
        <v>48</v>
      </c>
      <c r="L6" s="6" t="s">
        <v>49</v>
      </c>
      <c r="M6" s="6" t="s">
        <v>50</v>
      </c>
      <c r="N6" s="6" t="s">
        <v>50</v>
      </c>
      <c r="O6" s="20"/>
    </row>
    <row r="7" spans="1:15" s="81" customFormat="1" ht="28.5" customHeight="1" x14ac:dyDescent="0.2">
      <c r="A7" s="73">
        <v>67</v>
      </c>
      <c r="B7" s="74" t="s">
        <v>265</v>
      </c>
      <c r="C7" s="75" t="s">
        <v>43</v>
      </c>
      <c r="D7" s="76" t="s">
        <v>51</v>
      </c>
      <c r="E7" s="73" t="s">
        <v>10</v>
      </c>
      <c r="F7" s="75"/>
      <c r="G7" s="77"/>
      <c r="H7" s="77">
        <v>439000</v>
      </c>
      <c r="I7" s="78" t="s">
        <v>23</v>
      </c>
      <c r="J7" s="79" t="s">
        <v>42</v>
      </c>
      <c r="K7" s="80" t="s">
        <v>52</v>
      </c>
      <c r="L7" s="75" t="s">
        <v>13</v>
      </c>
      <c r="M7" s="75" t="s">
        <v>53</v>
      </c>
      <c r="N7" s="75" t="s">
        <v>53</v>
      </c>
      <c r="O7" s="74" t="s">
        <v>11</v>
      </c>
    </row>
    <row r="8" spans="1:15" s="4" customFormat="1" ht="28.5" customHeight="1" x14ac:dyDescent="0.2">
      <c r="A8" s="16">
        <v>70</v>
      </c>
      <c r="B8" s="20" t="s">
        <v>265</v>
      </c>
      <c r="C8" s="6" t="s">
        <v>54</v>
      </c>
      <c r="D8" s="18" t="s">
        <v>61</v>
      </c>
      <c r="E8" s="16" t="s">
        <v>10</v>
      </c>
      <c r="F8" s="6"/>
      <c r="G8" s="21"/>
      <c r="H8" s="21" t="s">
        <v>266</v>
      </c>
      <c r="I8" s="17" t="s">
        <v>23</v>
      </c>
      <c r="J8" s="19" t="s">
        <v>42</v>
      </c>
      <c r="K8" s="6" t="s">
        <v>62</v>
      </c>
      <c r="L8" s="6"/>
      <c r="M8" s="6" t="s">
        <v>57</v>
      </c>
      <c r="N8" s="6" t="s">
        <v>63</v>
      </c>
      <c r="O8" s="16"/>
    </row>
    <row r="9" spans="1:15" s="4" customFormat="1" ht="28.5" customHeight="1" x14ac:dyDescent="0.2">
      <c r="A9" s="16">
        <v>71</v>
      </c>
      <c r="B9" s="20" t="s">
        <v>265</v>
      </c>
      <c r="C9" s="6" t="s">
        <v>54</v>
      </c>
      <c r="D9" s="18" t="s">
        <v>64</v>
      </c>
      <c r="E9" s="16" t="s">
        <v>12</v>
      </c>
      <c r="F9" s="6"/>
      <c r="G9" s="21"/>
      <c r="H9" s="21">
        <v>30000</v>
      </c>
      <c r="I9" s="17" t="s">
        <v>23</v>
      </c>
      <c r="J9" s="19" t="s">
        <v>42</v>
      </c>
      <c r="K9" s="22" t="s">
        <v>65</v>
      </c>
      <c r="L9" s="6"/>
      <c r="M9" s="6" t="s">
        <v>57</v>
      </c>
      <c r="N9" s="6" t="s">
        <v>66</v>
      </c>
      <c r="O9" s="20" t="s">
        <v>11</v>
      </c>
    </row>
    <row r="10" spans="1:15" s="4" customFormat="1" ht="28.5" customHeight="1" x14ac:dyDescent="0.2">
      <c r="A10" s="16">
        <v>83</v>
      </c>
      <c r="B10" s="20" t="s">
        <v>265</v>
      </c>
      <c r="C10" s="6" t="s">
        <v>74</v>
      </c>
      <c r="D10" s="18" t="s">
        <v>75</v>
      </c>
      <c r="E10" s="16" t="s">
        <v>10</v>
      </c>
      <c r="F10" s="6"/>
      <c r="G10" s="21"/>
      <c r="H10" s="21">
        <v>12000</v>
      </c>
      <c r="I10" s="17" t="s">
        <v>23</v>
      </c>
      <c r="J10" s="19" t="s">
        <v>73</v>
      </c>
      <c r="K10" s="22" t="s">
        <v>76</v>
      </c>
      <c r="L10" s="22" t="s">
        <v>77</v>
      </c>
      <c r="M10" s="6" t="s">
        <v>78</v>
      </c>
      <c r="N10" s="6" t="s">
        <v>79</v>
      </c>
      <c r="O10" s="16"/>
    </row>
    <row r="11" spans="1:15" s="4" customFormat="1" ht="28.5" customHeight="1" x14ac:dyDescent="0.2">
      <c r="A11" s="16">
        <v>84</v>
      </c>
      <c r="B11" s="20" t="s">
        <v>265</v>
      </c>
      <c r="C11" s="6" t="s">
        <v>74</v>
      </c>
      <c r="D11" s="18" t="s">
        <v>80</v>
      </c>
      <c r="E11" s="16" t="s">
        <v>10</v>
      </c>
      <c r="F11" s="6"/>
      <c r="G11" s="21"/>
      <c r="H11" s="21">
        <v>7500</v>
      </c>
      <c r="I11" s="17" t="s">
        <v>23</v>
      </c>
      <c r="J11" s="19" t="s">
        <v>73</v>
      </c>
      <c r="K11" s="22" t="s">
        <v>81</v>
      </c>
      <c r="L11" s="22" t="s">
        <v>82</v>
      </c>
      <c r="M11" s="6"/>
      <c r="N11" s="6" t="s">
        <v>83</v>
      </c>
      <c r="O11" s="20" t="s">
        <v>11</v>
      </c>
    </row>
    <row r="12" spans="1:15" s="4" customFormat="1" ht="28.5" customHeight="1" x14ac:dyDescent="0.2">
      <c r="A12" s="16">
        <v>85</v>
      </c>
      <c r="B12" s="20" t="s">
        <v>265</v>
      </c>
      <c r="C12" s="6" t="s">
        <v>74</v>
      </c>
      <c r="D12" s="18" t="s">
        <v>84</v>
      </c>
      <c r="E12" s="16" t="s">
        <v>10</v>
      </c>
      <c r="F12" s="6"/>
      <c r="G12" s="21"/>
      <c r="H12" s="21">
        <v>7500</v>
      </c>
      <c r="I12" s="17" t="s">
        <v>23</v>
      </c>
      <c r="J12" s="19" t="s">
        <v>73</v>
      </c>
      <c r="K12" s="22" t="s">
        <v>85</v>
      </c>
      <c r="L12" s="22" t="s">
        <v>77</v>
      </c>
      <c r="M12" s="6" t="s">
        <v>78</v>
      </c>
      <c r="N12" s="6" t="s">
        <v>86</v>
      </c>
      <c r="O12" s="16"/>
    </row>
    <row r="13" spans="1:15" s="4" customFormat="1" ht="28.5" customHeight="1" x14ac:dyDescent="0.2">
      <c r="A13" s="16">
        <v>86</v>
      </c>
      <c r="B13" s="20" t="s">
        <v>265</v>
      </c>
      <c r="C13" s="6" t="s">
        <v>74</v>
      </c>
      <c r="D13" s="18" t="s">
        <v>87</v>
      </c>
      <c r="E13" s="16" t="s">
        <v>10</v>
      </c>
      <c r="F13" s="6"/>
      <c r="G13" s="21"/>
      <c r="H13" s="21">
        <v>7500</v>
      </c>
      <c r="I13" s="17" t="s">
        <v>23</v>
      </c>
      <c r="J13" s="19" t="s">
        <v>73</v>
      </c>
      <c r="K13" s="6" t="s">
        <v>88</v>
      </c>
      <c r="L13" s="22" t="s">
        <v>77</v>
      </c>
      <c r="M13" s="6" t="s">
        <v>78</v>
      </c>
      <c r="N13" s="6" t="s">
        <v>89</v>
      </c>
      <c r="O13" s="16"/>
    </row>
    <row r="14" spans="1:15" s="5" customFormat="1" ht="28.5" customHeight="1" x14ac:dyDescent="0.2">
      <c r="A14" s="16">
        <v>87</v>
      </c>
      <c r="B14" s="20" t="s">
        <v>265</v>
      </c>
      <c r="C14" s="6" t="s">
        <v>74</v>
      </c>
      <c r="D14" s="18" t="s">
        <v>269</v>
      </c>
      <c r="E14" s="16" t="s">
        <v>10</v>
      </c>
      <c r="F14" s="6"/>
      <c r="G14" s="21"/>
      <c r="H14" s="21">
        <v>7500</v>
      </c>
      <c r="I14" s="17" t="s">
        <v>23</v>
      </c>
      <c r="J14" s="19" t="s">
        <v>73</v>
      </c>
      <c r="K14" s="6"/>
      <c r="L14" s="22" t="s">
        <v>77</v>
      </c>
      <c r="M14" s="6" t="s">
        <v>78</v>
      </c>
      <c r="N14" s="6" t="s">
        <v>90</v>
      </c>
      <c r="O14" s="16"/>
    </row>
    <row r="15" spans="1:15" s="3" customFormat="1" ht="28.5" customHeight="1" x14ac:dyDescent="0.2">
      <c r="A15" s="16">
        <v>103</v>
      </c>
      <c r="B15" s="20" t="s">
        <v>265</v>
      </c>
      <c r="C15" s="6" t="s">
        <v>25</v>
      </c>
      <c r="D15" s="18" t="s">
        <v>109</v>
      </c>
      <c r="E15" s="16" t="s">
        <v>14</v>
      </c>
      <c r="F15" s="6"/>
      <c r="G15" s="21"/>
      <c r="H15" s="21" t="s">
        <v>266</v>
      </c>
      <c r="I15" s="17" t="s">
        <v>23</v>
      </c>
      <c r="J15" s="17" t="s">
        <v>108</v>
      </c>
      <c r="K15" s="22" t="s">
        <v>110</v>
      </c>
      <c r="L15" s="22" t="s">
        <v>111</v>
      </c>
      <c r="M15" s="6" t="s">
        <v>34</v>
      </c>
      <c r="N15" s="6" t="s">
        <v>112</v>
      </c>
      <c r="O15" s="16"/>
    </row>
    <row r="16" spans="1:15" s="4" customFormat="1" ht="28.5" customHeight="1" x14ac:dyDescent="0.2">
      <c r="A16" s="16">
        <v>104</v>
      </c>
      <c r="B16" s="20" t="s">
        <v>265</v>
      </c>
      <c r="C16" s="6" t="s">
        <v>25</v>
      </c>
      <c r="D16" s="18" t="s">
        <v>113</v>
      </c>
      <c r="E16" s="16" t="s">
        <v>14</v>
      </c>
      <c r="F16" s="6"/>
      <c r="G16" s="21"/>
      <c r="H16" s="21" t="s">
        <v>266</v>
      </c>
      <c r="I16" s="17" t="s">
        <v>23</v>
      </c>
      <c r="J16" s="17" t="s">
        <v>108</v>
      </c>
      <c r="K16" s="22" t="s">
        <v>114</v>
      </c>
      <c r="L16" s="6" t="s">
        <v>115</v>
      </c>
      <c r="M16" s="6" t="s">
        <v>116</v>
      </c>
      <c r="N16" s="6" t="s">
        <v>117</v>
      </c>
      <c r="O16" s="20" t="s">
        <v>11</v>
      </c>
    </row>
    <row r="17" spans="1:15" s="4" customFormat="1" ht="28.5" customHeight="1" x14ac:dyDescent="0.2">
      <c r="A17" s="16">
        <v>105</v>
      </c>
      <c r="B17" s="20" t="s">
        <v>265</v>
      </c>
      <c r="C17" s="6" t="s">
        <v>25</v>
      </c>
      <c r="D17" s="18" t="s">
        <v>118</v>
      </c>
      <c r="E17" s="16" t="s">
        <v>14</v>
      </c>
      <c r="F17" s="6"/>
      <c r="G17" s="21"/>
      <c r="H17" s="21" t="s">
        <v>266</v>
      </c>
      <c r="I17" s="17" t="s">
        <v>23</v>
      </c>
      <c r="J17" s="17" t="s">
        <v>108</v>
      </c>
      <c r="K17" s="22" t="s">
        <v>119</v>
      </c>
      <c r="L17" s="22" t="s">
        <v>120</v>
      </c>
      <c r="M17" s="6" t="s">
        <v>34</v>
      </c>
      <c r="N17" s="6" t="s">
        <v>121</v>
      </c>
      <c r="O17" s="16"/>
    </row>
    <row r="18" spans="1:15" s="4" customFormat="1" ht="28.5" customHeight="1" x14ac:dyDescent="0.2">
      <c r="A18" s="16">
        <v>106</v>
      </c>
      <c r="B18" s="20" t="s">
        <v>265</v>
      </c>
      <c r="C18" s="6" t="s">
        <v>25</v>
      </c>
      <c r="D18" s="18" t="s">
        <v>122</v>
      </c>
      <c r="E18" s="16" t="s">
        <v>14</v>
      </c>
      <c r="F18" s="6"/>
      <c r="G18" s="21"/>
      <c r="H18" s="21" t="s">
        <v>266</v>
      </c>
      <c r="I18" s="17" t="s">
        <v>23</v>
      </c>
      <c r="J18" s="17" t="s">
        <v>108</v>
      </c>
      <c r="K18" s="22" t="s">
        <v>123</v>
      </c>
      <c r="L18" s="6" t="s">
        <v>124</v>
      </c>
      <c r="M18" s="6" t="s">
        <v>34</v>
      </c>
      <c r="N18" s="6" t="s">
        <v>125</v>
      </c>
      <c r="O18" s="16"/>
    </row>
    <row r="19" spans="1:15" s="5" customFormat="1" ht="28.5" customHeight="1" x14ac:dyDescent="0.2">
      <c r="A19" s="16">
        <v>107</v>
      </c>
      <c r="B19" s="20" t="s">
        <v>265</v>
      </c>
      <c r="C19" s="6" t="s">
        <v>25</v>
      </c>
      <c r="D19" s="18" t="s">
        <v>126</v>
      </c>
      <c r="E19" s="16" t="s">
        <v>14</v>
      </c>
      <c r="F19" s="6"/>
      <c r="G19" s="21"/>
      <c r="H19" s="21" t="s">
        <v>266</v>
      </c>
      <c r="I19" s="17" t="s">
        <v>23</v>
      </c>
      <c r="J19" s="17" t="s">
        <v>108</v>
      </c>
      <c r="K19" s="22" t="s">
        <v>127</v>
      </c>
      <c r="L19" s="6" t="s">
        <v>128</v>
      </c>
      <c r="M19" s="6" t="s">
        <v>129</v>
      </c>
      <c r="N19" s="6" t="s">
        <v>130</v>
      </c>
      <c r="O19" s="16"/>
    </row>
    <row r="20" spans="1:15" s="5" customFormat="1" ht="28.5" customHeight="1" x14ac:dyDescent="0.2">
      <c r="A20" s="16">
        <v>108</v>
      </c>
      <c r="B20" s="20" t="s">
        <v>265</v>
      </c>
      <c r="C20" s="6" t="s">
        <v>25</v>
      </c>
      <c r="D20" s="18" t="s">
        <v>131</v>
      </c>
      <c r="E20" s="16" t="s">
        <v>14</v>
      </c>
      <c r="F20" s="6"/>
      <c r="G20" s="21"/>
      <c r="H20" s="21" t="s">
        <v>266</v>
      </c>
      <c r="I20" s="17" t="s">
        <v>23</v>
      </c>
      <c r="J20" s="17" t="s">
        <v>108</v>
      </c>
      <c r="K20" s="22" t="s">
        <v>132</v>
      </c>
      <c r="L20" s="6" t="s">
        <v>133</v>
      </c>
      <c r="M20" s="6" t="s">
        <v>129</v>
      </c>
      <c r="N20" s="6" t="s">
        <v>134</v>
      </c>
      <c r="O20" s="16"/>
    </row>
    <row r="21" spans="1:15" s="5" customFormat="1" ht="28.5" customHeight="1" x14ac:dyDescent="0.2">
      <c r="A21" s="16">
        <v>111</v>
      </c>
      <c r="B21" s="20" t="s">
        <v>265</v>
      </c>
      <c r="C21" s="6" t="s">
        <v>144</v>
      </c>
      <c r="D21" s="18" t="s">
        <v>145</v>
      </c>
      <c r="E21" s="16" t="s">
        <v>146</v>
      </c>
      <c r="F21" s="6"/>
      <c r="G21" s="21"/>
      <c r="H21" s="21" t="s">
        <v>266</v>
      </c>
      <c r="I21" s="17" t="s">
        <v>23</v>
      </c>
      <c r="J21" s="17" t="s">
        <v>108</v>
      </c>
      <c r="K21" s="6" t="s">
        <v>147</v>
      </c>
      <c r="L21" s="6" t="s">
        <v>148</v>
      </c>
      <c r="M21" s="6" t="s">
        <v>149</v>
      </c>
      <c r="N21" s="6" t="s">
        <v>150</v>
      </c>
      <c r="O21" s="16"/>
    </row>
    <row r="22" spans="1:15" s="5" customFormat="1" ht="28.5" customHeight="1" x14ac:dyDescent="0.2">
      <c r="A22" s="16">
        <v>113</v>
      </c>
      <c r="B22" s="20" t="s">
        <v>265</v>
      </c>
      <c r="C22" s="6" t="s">
        <v>144</v>
      </c>
      <c r="D22" s="18" t="s">
        <v>155</v>
      </c>
      <c r="E22" s="16" t="s">
        <v>10</v>
      </c>
      <c r="F22" s="6"/>
      <c r="G22" s="21"/>
      <c r="H22" s="21">
        <v>40000</v>
      </c>
      <c r="I22" s="17" t="s">
        <v>23</v>
      </c>
      <c r="J22" s="17" t="s">
        <v>108</v>
      </c>
      <c r="K22" s="6" t="s">
        <v>156</v>
      </c>
      <c r="L22" s="6" t="s">
        <v>148</v>
      </c>
      <c r="M22" s="6" t="s">
        <v>157</v>
      </c>
      <c r="N22" s="6" t="s">
        <v>158</v>
      </c>
      <c r="O22" s="16"/>
    </row>
    <row r="23" spans="1:15" s="5" customFormat="1" ht="28.5" customHeight="1" x14ac:dyDescent="0.2">
      <c r="A23" s="16">
        <v>114</v>
      </c>
      <c r="B23" s="20" t="s">
        <v>265</v>
      </c>
      <c r="C23" s="6" t="s">
        <v>144</v>
      </c>
      <c r="D23" s="18" t="s">
        <v>159</v>
      </c>
      <c r="E23" s="16" t="s">
        <v>10</v>
      </c>
      <c r="F23" s="6"/>
      <c r="G23" s="21"/>
      <c r="H23" s="21" t="s">
        <v>266</v>
      </c>
      <c r="I23" s="17" t="s">
        <v>23</v>
      </c>
      <c r="J23" s="17" t="s">
        <v>108</v>
      </c>
      <c r="K23" s="6" t="s">
        <v>160</v>
      </c>
      <c r="L23" s="6" t="s">
        <v>148</v>
      </c>
      <c r="M23" s="6" t="s">
        <v>161</v>
      </c>
      <c r="N23" s="6" t="s">
        <v>162</v>
      </c>
      <c r="O23" s="16"/>
    </row>
    <row r="24" spans="1:15" s="5" customFormat="1" ht="28.5" customHeight="1" x14ac:dyDescent="0.2">
      <c r="A24" s="16">
        <v>115</v>
      </c>
      <c r="B24" s="20" t="s">
        <v>265</v>
      </c>
      <c r="C24" s="6" t="s">
        <v>144</v>
      </c>
      <c r="D24" s="18" t="s">
        <v>163</v>
      </c>
      <c r="E24" s="16" t="s">
        <v>146</v>
      </c>
      <c r="F24" s="6"/>
      <c r="G24" s="21"/>
      <c r="H24" s="21" t="s">
        <v>266</v>
      </c>
      <c r="I24" s="17" t="s">
        <v>23</v>
      </c>
      <c r="J24" s="17" t="s">
        <v>108</v>
      </c>
      <c r="K24" s="6" t="s">
        <v>164</v>
      </c>
      <c r="L24" s="6" t="s">
        <v>165</v>
      </c>
      <c r="M24" s="6" t="s">
        <v>166</v>
      </c>
      <c r="N24" s="6" t="s">
        <v>167</v>
      </c>
      <c r="O24" s="16"/>
    </row>
    <row r="25" spans="1:15" s="4" customFormat="1" ht="28.5" customHeight="1" x14ac:dyDescent="0.2">
      <c r="A25" s="16">
        <v>117</v>
      </c>
      <c r="B25" s="20" t="s">
        <v>265</v>
      </c>
      <c r="C25" s="6" t="s">
        <v>144</v>
      </c>
      <c r="D25" s="18" t="s">
        <v>268</v>
      </c>
      <c r="E25" s="16" t="s">
        <v>10</v>
      </c>
      <c r="F25" s="6"/>
      <c r="G25" s="21"/>
      <c r="H25" s="21" t="s">
        <v>266</v>
      </c>
      <c r="I25" s="17" t="s">
        <v>23</v>
      </c>
      <c r="J25" s="17" t="s">
        <v>108</v>
      </c>
      <c r="K25" s="6" t="s">
        <v>171</v>
      </c>
      <c r="L25" s="6" t="s">
        <v>172</v>
      </c>
      <c r="M25" s="6" t="s">
        <v>173</v>
      </c>
      <c r="N25" s="6" t="s">
        <v>174</v>
      </c>
      <c r="O25" s="16"/>
    </row>
    <row r="26" spans="1:15" s="3" customFormat="1" ht="28.5" customHeight="1" x14ac:dyDescent="0.2">
      <c r="A26" s="16">
        <v>118</v>
      </c>
      <c r="B26" s="20" t="s">
        <v>265</v>
      </c>
      <c r="C26" s="6" t="s">
        <v>144</v>
      </c>
      <c r="D26" s="18" t="s">
        <v>175</v>
      </c>
      <c r="E26" s="16" t="s">
        <v>176</v>
      </c>
      <c r="F26" s="6"/>
      <c r="G26" s="21"/>
      <c r="H26" s="21">
        <v>30000</v>
      </c>
      <c r="I26" s="17" t="s">
        <v>23</v>
      </c>
      <c r="J26" s="17" t="s">
        <v>108</v>
      </c>
      <c r="K26" s="6" t="s">
        <v>177</v>
      </c>
      <c r="L26" s="6" t="s">
        <v>148</v>
      </c>
      <c r="M26" s="6" t="s">
        <v>178</v>
      </c>
      <c r="N26" s="6" t="s">
        <v>150</v>
      </c>
      <c r="O26" s="16"/>
    </row>
    <row r="27" spans="1:15" s="3" customFormat="1" ht="28.5" customHeight="1" x14ac:dyDescent="0.2">
      <c r="A27" s="16">
        <v>119</v>
      </c>
      <c r="B27" s="20" t="s">
        <v>265</v>
      </c>
      <c r="C27" s="6" t="s">
        <v>144</v>
      </c>
      <c r="D27" s="18" t="s">
        <v>179</v>
      </c>
      <c r="E27" s="16" t="s">
        <v>10</v>
      </c>
      <c r="F27" s="6"/>
      <c r="G27" s="21"/>
      <c r="H27" s="21">
        <v>10000</v>
      </c>
      <c r="I27" s="17" t="s">
        <v>23</v>
      </c>
      <c r="J27" s="17" t="s">
        <v>108</v>
      </c>
      <c r="K27" s="6" t="s">
        <v>180</v>
      </c>
      <c r="L27" s="6" t="s">
        <v>181</v>
      </c>
      <c r="M27" s="6" t="s">
        <v>182</v>
      </c>
      <c r="N27" s="6" t="s">
        <v>183</v>
      </c>
      <c r="O27" s="16"/>
    </row>
    <row r="28" spans="1:15" s="4" customFormat="1" ht="28.5" customHeight="1" x14ac:dyDescent="0.2">
      <c r="A28" s="16">
        <v>120</v>
      </c>
      <c r="B28" s="20" t="s">
        <v>265</v>
      </c>
      <c r="C28" s="6" t="s">
        <v>144</v>
      </c>
      <c r="D28" s="18" t="s">
        <v>184</v>
      </c>
      <c r="E28" s="16" t="s">
        <v>10</v>
      </c>
      <c r="F28" s="6"/>
      <c r="G28" s="21"/>
      <c r="H28" s="21">
        <v>20000</v>
      </c>
      <c r="I28" s="17" t="s">
        <v>23</v>
      </c>
      <c r="J28" s="17" t="s">
        <v>108</v>
      </c>
      <c r="K28" s="6" t="s">
        <v>185</v>
      </c>
      <c r="L28" s="6" t="s">
        <v>186</v>
      </c>
      <c r="M28" s="6" t="s">
        <v>187</v>
      </c>
      <c r="N28" s="6" t="s">
        <v>188</v>
      </c>
      <c r="O28" s="16"/>
    </row>
    <row r="29" spans="1:15" s="4" customFormat="1" ht="32.25" customHeight="1" x14ac:dyDescent="0.2">
      <c r="A29" s="16">
        <v>122</v>
      </c>
      <c r="B29" s="20" t="s">
        <v>265</v>
      </c>
      <c r="C29" s="6" t="s">
        <v>36</v>
      </c>
      <c r="D29" s="18" t="s">
        <v>195</v>
      </c>
      <c r="E29" s="16" t="s">
        <v>10</v>
      </c>
      <c r="F29" s="6"/>
      <c r="G29" s="21"/>
      <c r="H29" s="21" t="s">
        <v>266</v>
      </c>
      <c r="I29" s="17" t="s">
        <v>23</v>
      </c>
      <c r="J29" s="17" t="s">
        <v>108</v>
      </c>
      <c r="K29" s="22" t="s">
        <v>196</v>
      </c>
      <c r="L29" s="6" t="s">
        <v>197</v>
      </c>
      <c r="M29" s="6" t="s">
        <v>195</v>
      </c>
      <c r="N29" s="6" t="s">
        <v>198</v>
      </c>
      <c r="O29" s="16"/>
    </row>
    <row r="30" spans="1:15" s="5" customFormat="1" ht="28.5" customHeight="1" x14ac:dyDescent="0.2">
      <c r="A30" s="16">
        <v>123</v>
      </c>
      <c r="B30" s="20" t="s">
        <v>265</v>
      </c>
      <c r="C30" s="6" t="s">
        <v>36</v>
      </c>
      <c r="D30" s="18" t="s">
        <v>199</v>
      </c>
      <c r="E30" s="16" t="s">
        <v>10</v>
      </c>
      <c r="F30" s="6"/>
      <c r="G30" s="21"/>
      <c r="H30" s="21">
        <v>1700</v>
      </c>
      <c r="I30" s="17" t="s">
        <v>23</v>
      </c>
      <c r="J30" s="17" t="s">
        <v>108</v>
      </c>
      <c r="K30" s="6" t="s">
        <v>200</v>
      </c>
      <c r="L30" s="6" t="s">
        <v>13</v>
      </c>
      <c r="M30" s="6" t="s">
        <v>201</v>
      </c>
      <c r="N30" s="6" t="s">
        <v>202</v>
      </c>
      <c r="O30" s="16"/>
    </row>
    <row r="31" spans="1:15" s="3" customFormat="1" ht="28.5" customHeight="1" x14ac:dyDescent="0.2">
      <c r="A31" s="16">
        <v>124</v>
      </c>
      <c r="B31" s="20" t="s">
        <v>265</v>
      </c>
      <c r="C31" s="6" t="s">
        <v>36</v>
      </c>
      <c r="D31" s="18" t="s">
        <v>203</v>
      </c>
      <c r="E31" s="16" t="s">
        <v>10</v>
      </c>
      <c r="F31" s="6"/>
      <c r="G31" s="21"/>
      <c r="H31" s="21">
        <v>5000</v>
      </c>
      <c r="I31" s="17" t="s">
        <v>23</v>
      </c>
      <c r="J31" s="17" t="s">
        <v>108</v>
      </c>
      <c r="K31" s="22" t="s">
        <v>204</v>
      </c>
      <c r="L31" s="22" t="s">
        <v>205</v>
      </c>
      <c r="M31" s="6" t="s">
        <v>40</v>
      </c>
      <c r="N31" s="6" t="s">
        <v>206</v>
      </c>
      <c r="O31" s="20" t="s">
        <v>11</v>
      </c>
    </row>
    <row r="32" spans="1:15" s="5" customFormat="1" ht="28.5" customHeight="1" x14ac:dyDescent="0.2">
      <c r="A32" s="16">
        <v>125</v>
      </c>
      <c r="B32" s="20" t="s">
        <v>265</v>
      </c>
      <c r="C32" s="6" t="s">
        <v>36</v>
      </c>
      <c r="D32" s="18" t="s">
        <v>207</v>
      </c>
      <c r="E32" s="16" t="s">
        <v>10</v>
      </c>
      <c r="F32" s="6"/>
      <c r="G32" s="21"/>
      <c r="H32" s="21">
        <v>1700</v>
      </c>
      <c r="I32" s="17" t="s">
        <v>23</v>
      </c>
      <c r="J32" s="17" t="s">
        <v>108</v>
      </c>
      <c r="K32" s="22" t="s">
        <v>208</v>
      </c>
      <c r="L32" s="6" t="s">
        <v>39</v>
      </c>
      <c r="M32" s="6" t="s">
        <v>201</v>
      </c>
      <c r="N32" s="6" t="s">
        <v>209</v>
      </c>
      <c r="O32" s="20" t="s">
        <v>11</v>
      </c>
    </row>
    <row r="33" spans="1:15" s="5" customFormat="1" ht="28.5" customHeight="1" x14ac:dyDescent="0.2">
      <c r="A33" s="16">
        <v>126</v>
      </c>
      <c r="B33" s="20" t="s">
        <v>265</v>
      </c>
      <c r="C33" s="6" t="s">
        <v>36</v>
      </c>
      <c r="D33" s="18" t="s">
        <v>210</v>
      </c>
      <c r="E33" s="16" t="s">
        <v>10</v>
      </c>
      <c r="F33" s="6"/>
      <c r="G33" s="21"/>
      <c r="H33" s="21" t="s">
        <v>266</v>
      </c>
      <c r="I33" s="17" t="s">
        <v>23</v>
      </c>
      <c r="J33" s="17" t="s">
        <v>108</v>
      </c>
      <c r="K33" s="22" t="s">
        <v>211</v>
      </c>
      <c r="L33" s="22" t="s">
        <v>39</v>
      </c>
      <c r="M33" s="6" t="s">
        <v>201</v>
      </c>
      <c r="N33" s="6" t="s">
        <v>212</v>
      </c>
      <c r="O33" s="20" t="s">
        <v>11</v>
      </c>
    </row>
    <row r="34" spans="1:15" s="3" customFormat="1" ht="28.5" customHeight="1" x14ac:dyDescent="0.2">
      <c r="A34" s="16">
        <v>127</v>
      </c>
      <c r="B34" s="20" t="s">
        <v>265</v>
      </c>
      <c r="C34" s="6" t="s">
        <v>36</v>
      </c>
      <c r="D34" s="18" t="s">
        <v>213</v>
      </c>
      <c r="E34" s="16" t="s">
        <v>10</v>
      </c>
      <c r="F34" s="6"/>
      <c r="G34" s="21"/>
      <c r="H34" s="21" t="s">
        <v>266</v>
      </c>
      <c r="I34" s="17" t="s">
        <v>23</v>
      </c>
      <c r="J34" s="17" t="s">
        <v>108</v>
      </c>
      <c r="K34" s="22" t="s">
        <v>214</v>
      </c>
      <c r="L34" s="22" t="s">
        <v>39</v>
      </c>
      <c r="M34" s="6" t="s">
        <v>201</v>
      </c>
      <c r="N34" s="6" t="s">
        <v>215</v>
      </c>
      <c r="O34" s="20" t="s">
        <v>11</v>
      </c>
    </row>
    <row r="35" spans="1:15" s="4" customFormat="1" ht="28.5" customHeight="1" x14ac:dyDescent="0.2">
      <c r="A35" s="16">
        <v>128</v>
      </c>
      <c r="B35" s="20" t="s">
        <v>265</v>
      </c>
      <c r="C35" s="6" t="s">
        <v>36</v>
      </c>
      <c r="D35" s="18" t="s">
        <v>216</v>
      </c>
      <c r="E35" s="16" t="s">
        <v>10</v>
      </c>
      <c r="F35" s="6"/>
      <c r="G35" s="21"/>
      <c r="H35" s="21">
        <v>5000</v>
      </c>
      <c r="I35" s="17" t="s">
        <v>23</v>
      </c>
      <c r="J35" s="17" t="s">
        <v>108</v>
      </c>
      <c r="K35" s="6" t="s">
        <v>200</v>
      </c>
      <c r="L35" s="6" t="s">
        <v>13</v>
      </c>
      <c r="M35" s="6" t="s">
        <v>40</v>
      </c>
      <c r="N35" s="6" t="s">
        <v>217</v>
      </c>
      <c r="O35" s="16"/>
    </row>
    <row r="36" spans="1:15" s="4" customFormat="1" ht="28.5" customHeight="1" x14ac:dyDescent="0.2">
      <c r="A36" s="16">
        <v>129</v>
      </c>
      <c r="B36" s="20" t="s">
        <v>265</v>
      </c>
      <c r="C36" s="6" t="s">
        <v>36</v>
      </c>
      <c r="D36" s="18" t="s">
        <v>218</v>
      </c>
      <c r="E36" s="16" t="s">
        <v>10</v>
      </c>
      <c r="F36" s="6"/>
      <c r="G36" s="21"/>
      <c r="H36" s="21">
        <v>5000</v>
      </c>
      <c r="I36" s="17" t="s">
        <v>23</v>
      </c>
      <c r="J36" s="17" t="s">
        <v>108</v>
      </c>
      <c r="K36" s="22" t="s">
        <v>219</v>
      </c>
      <c r="L36" s="6" t="s">
        <v>220</v>
      </c>
      <c r="M36" s="6" t="s">
        <v>40</v>
      </c>
      <c r="N36" s="6" t="s">
        <v>221</v>
      </c>
      <c r="O36" s="20" t="s">
        <v>11</v>
      </c>
    </row>
    <row r="37" spans="1:15" s="4" customFormat="1" ht="28.5" customHeight="1" x14ac:dyDescent="0.2">
      <c r="A37" s="16">
        <v>212</v>
      </c>
      <c r="B37" s="20" t="s">
        <v>265</v>
      </c>
      <c r="C37" s="6" t="s">
        <v>36</v>
      </c>
      <c r="D37" s="18" t="s">
        <v>242</v>
      </c>
      <c r="E37" s="16" t="s">
        <v>10</v>
      </c>
      <c r="F37" s="6"/>
      <c r="G37" s="21"/>
      <c r="H37" s="21" t="s">
        <v>266</v>
      </c>
      <c r="I37" s="17" t="s">
        <v>243</v>
      </c>
      <c r="J37" s="17" t="s">
        <v>244</v>
      </c>
      <c r="K37" s="22" t="s">
        <v>245</v>
      </c>
      <c r="L37" s="6" t="s">
        <v>197</v>
      </c>
      <c r="M37" s="6" t="s">
        <v>201</v>
      </c>
      <c r="N37" s="6" t="s">
        <v>246</v>
      </c>
      <c r="O37" s="20" t="s">
        <v>11</v>
      </c>
    </row>
    <row r="38" spans="1:15" s="4" customFormat="1" ht="28.5" customHeight="1" x14ac:dyDescent="0.2">
      <c r="A38" s="16">
        <v>215</v>
      </c>
      <c r="B38" s="20" t="s">
        <v>265</v>
      </c>
      <c r="C38" s="6" t="s">
        <v>36</v>
      </c>
      <c r="D38" s="18" t="s">
        <v>247</v>
      </c>
      <c r="E38" s="16" t="s">
        <v>10</v>
      </c>
      <c r="F38" s="6"/>
      <c r="G38" s="21"/>
      <c r="H38" s="21" t="s">
        <v>266</v>
      </c>
      <c r="I38" s="17" t="s">
        <v>243</v>
      </c>
      <c r="J38" s="17" t="s">
        <v>248</v>
      </c>
      <c r="K38" s="6"/>
      <c r="L38" s="6" t="s">
        <v>197</v>
      </c>
      <c r="M38" s="6" t="s">
        <v>249</v>
      </c>
      <c r="N38" s="6" t="s">
        <v>250</v>
      </c>
      <c r="O38" s="20" t="s">
        <v>11</v>
      </c>
    </row>
    <row r="39" spans="1:15" s="4" customFormat="1" ht="28.5" customHeight="1" x14ac:dyDescent="0.2">
      <c r="A39" s="16">
        <v>218</v>
      </c>
      <c r="B39" s="20" t="s">
        <v>265</v>
      </c>
      <c r="C39" s="6" t="s">
        <v>36</v>
      </c>
      <c r="D39" s="18" t="s">
        <v>252</v>
      </c>
      <c r="E39" s="16" t="s">
        <v>10</v>
      </c>
      <c r="F39" s="6"/>
      <c r="G39" s="21"/>
      <c r="H39" s="21">
        <v>1600</v>
      </c>
      <c r="I39" s="17" t="s">
        <v>243</v>
      </c>
      <c r="J39" s="17" t="s">
        <v>251</v>
      </c>
      <c r="K39" s="6" t="s">
        <v>253</v>
      </c>
      <c r="L39" s="22" t="s">
        <v>39</v>
      </c>
      <c r="M39" s="6" t="s">
        <v>254</v>
      </c>
      <c r="N39" s="6" t="s">
        <v>255</v>
      </c>
      <c r="O39" s="20" t="s">
        <v>11</v>
      </c>
    </row>
    <row r="40" spans="1:15" s="3" customFormat="1" ht="28.5" customHeight="1" x14ac:dyDescent="0.2">
      <c r="A40" s="16">
        <v>220</v>
      </c>
      <c r="B40" s="20" t="s">
        <v>265</v>
      </c>
      <c r="C40" s="6" t="s">
        <v>25</v>
      </c>
      <c r="D40" s="18" t="s">
        <v>256</v>
      </c>
      <c r="E40" s="16" t="s">
        <v>14</v>
      </c>
      <c r="F40" s="6"/>
      <c r="G40" s="21"/>
      <c r="H40" s="21" t="s">
        <v>266</v>
      </c>
      <c r="I40" s="17" t="s">
        <v>243</v>
      </c>
      <c r="J40" s="17" t="s">
        <v>257</v>
      </c>
      <c r="K40" s="6" t="s">
        <v>258</v>
      </c>
      <c r="L40" s="6" t="s">
        <v>137</v>
      </c>
      <c r="M40" s="6" t="s">
        <v>34</v>
      </c>
      <c r="N40" s="6" t="s">
        <v>259</v>
      </c>
      <c r="O40" s="20" t="s">
        <v>11</v>
      </c>
    </row>
    <row r="41" spans="1:15" s="5" customFormat="1" ht="28.5" customHeight="1" x14ac:dyDescent="0.2">
      <c r="A41" s="23">
        <v>65</v>
      </c>
      <c r="B41" s="34" t="s">
        <v>265</v>
      </c>
      <c r="C41" s="24" t="s">
        <v>43</v>
      </c>
      <c r="D41" s="27" t="s">
        <v>44</v>
      </c>
      <c r="E41" s="23" t="s">
        <v>10</v>
      </c>
      <c r="F41" s="24"/>
      <c r="G41" s="25">
        <v>16000</v>
      </c>
      <c r="H41" s="25"/>
      <c r="I41" s="26" t="s">
        <v>23</v>
      </c>
      <c r="J41" s="33" t="s">
        <v>42</v>
      </c>
      <c r="K41" s="24" t="s">
        <v>45</v>
      </c>
      <c r="L41" s="24" t="s">
        <v>13</v>
      </c>
      <c r="M41" s="24" t="s">
        <v>46</v>
      </c>
      <c r="N41" s="24" t="s">
        <v>46</v>
      </c>
      <c r="O41" s="34" t="s">
        <v>11</v>
      </c>
    </row>
    <row r="42" spans="1:15" s="3" customFormat="1" ht="28.5" customHeight="1" x14ac:dyDescent="0.2">
      <c r="A42" s="23">
        <v>68</v>
      </c>
      <c r="B42" s="34" t="s">
        <v>265</v>
      </c>
      <c r="C42" s="24" t="s">
        <v>54</v>
      </c>
      <c r="D42" s="27" t="s">
        <v>55</v>
      </c>
      <c r="E42" s="23" t="s">
        <v>10</v>
      </c>
      <c r="F42" s="24"/>
      <c r="G42" s="25">
        <v>40000</v>
      </c>
      <c r="H42" s="25"/>
      <c r="I42" s="26" t="s">
        <v>23</v>
      </c>
      <c r="J42" s="33" t="s">
        <v>42</v>
      </c>
      <c r="K42" s="29" t="s">
        <v>56</v>
      </c>
      <c r="L42" s="24"/>
      <c r="M42" s="24" t="s">
        <v>57</v>
      </c>
      <c r="N42" s="24" t="s">
        <v>58</v>
      </c>
      <c r="O42" s="34" t="s">
        <v>11</v>
      </c>
    </row>
    <row r="43" spans="1:15" s="3" customFormat="1" ht="28.5" customHeight="1" x14ac:dyDescent="0.2">
      <c r="A43" s="9">
        <v>69</v>
      </c>
      <c r="B43" s="15" t="s">
        <v>265</v>
      </c>
      <c r="C43" s="12" t="s">
        <v>54</v>
      </c>
      <c r="D43" s="11" t="s">
        <v>67</v>
      </c>
      <c r="E43" s="9" t="s">
        <v>10</v>
      </c>
      <c r="F43" s="12" t="s">
        <v>261</v>
      </c>
      <c r="G43" s="13">
        <v>23000</v>
      </c>
      <c r="H43" s="13"/>
      <c r="I43" s="10" t="s">
        <v>23</v>
      </c>
      <c r="J43" s="32" t="s">
        <v>42</v>
      </c>
      <c r="K43" s="14" t="s">
        <v>59</v>
      </c>
      <c r="L43" s="12"/>
      <c r="M43" s="12" t="s">
        <v>57</v>
      </c>
      <c r="N43" s="12" t="s">
        <v>60</v>
      </c>
      <c r="O43" s="9"/>
    </row>
    <row r="44" spans="1:15" s="3" customFormat="1" ht="51.75" customHeight="1" x14ac:dyDescent="0.2">
      <c r="A44" s="23">
        <v>72</v>
      </c>
      <c r="B44" s="34" t="s">
        <v>265</v>
      </c>
      <c r="C44" s="24" t="s">
        <v>54</v>
      </c>
      <c r="D44" s="27" t="s">
        <v>67</v>
      </c>
      <c r="E44" s="23"/>
      <c r="F44" s="24"/>
      <c r="G44" s="25">
        <v>250000</v>
      </c>
      <c r="H44" s="25"/>
      <c r="I44" s="26" t="s">
        <v>23</v>
      </c>
      <c r="J44" s="33" t="s">
        <v>42</v>
      </c>
      <c r="K44" s="24"/>
      <c r="L44" s="24"/>
      <c r="M44" s="24" t="s">
        <v>57</v>
      </c>
      <c r="N44" s="24" t="s">
        <v>68</v>
      </c>
      <c r="O44" s="23"/>
    </row>
    <row r="45" spans="1:15" s="4" customFormat="1" ht="41.25" customHeight="1" x14ac:dyDescent="0.2">
      <c r="A45" s="23">
        <v>73</v>
      </c>
      <c r="B45" s="34" t="s">
        <v>265</v>
      </c>
      <c r="C45" s="24" t="s">
        <v>54</v>
      </c>
      <c r="D45" s="27" t="s">
        <v>69</v>
      </c>
      <c r="E45" s="23"/>
      <c r="F45" s="24"/>
      <c r="G45" s="25">
        <v>40000</v>
      </c>
      <c r="H45" s="25"/>
      <c r="I45" s="26" t="s">
        <v>23</v>
      </c>
      <c r="J45" s="33" t="s">
        <v>42</v>
      </c>
      <c r="K45" s="29" t="s">
        <v>70</v>
      </c>
      <c r="L45" s="24"/>
      <c r="M45" s="24" t="s">
        <v>71</v>
      </c>
      <c r="N45" s="24" t="s">
        <v>72</v>
      </c>
      <c r="O45" s="23"/>
    </row>
    <row r="46" spans="1:15" s="4" customFormat="1" ht="28.5" customHeight="1" x14ac:dyDescent="0.2">
      <c r="A46" s="23">
        <v>88</v>
      </c>
      <c r="B46" s="34" t="s">
        <v>265</v>
      </c>
      <c r="C46" s="24" t="s">
        <v>91</v>
      </c>
      <c r="D46" s="27" t="s">
        <v>92</v>
      </c>
      <c r="E46" s="34" t="s">
        <v>93</v>
      </c>
      <c r="F46" s="29"/>
      <c r="G46" s="35">
        <v>6000</v>
      </c>
      <c r="H46" s="35"/>
      <c r="I46" s="26" t="s">
        <v>23</v>
      </c>
      <c r="J46" s="33" t="s">
        <v>73</v>
      </c>
      <c r="K46" s="29" t="s">
        <v>94</v>
      </c>
      <c r="L46" s="29" t="s">
        <v>95</v>
      </c>
      <c r="M46" s="29" t="s">
        <v>96</v>
      </c>
      <c r="N46" s="29" t="s">
        <v>97</v>
      </c>
      <c r="O46" s="34"/>
    </row>
    <row r="47" spans="1:15" s="5" customFormat="1" ht="28.5" customHeight="1" x14ac:dyDescent="0.2">
      <c r="A47" s="23">
        <v>89</v>
      </c>
      <c r="B47" s="34" t="s">
        <v>265</v>
      </c>
      <c r="C47" s="24" t="s">
        <v>91</v>
      </c>
      <c r="D47" s="27" t="s">
        <v>98</v>
      </c>
      <c r="E47" s="23" t="s">
        <v>10</v>
      </c>
      <c r="F47" s="24"/>
      <c r="G47" s="25">
        <v>2000</v>
      </c>
      <c r="H47" s="25"/>
      <c r="I47" s="26" t="s">
        <v>23</v>
      </c>
      <c r="J47" s="33" t="s">
        <v>73</v>
      </c>
      <c r="K47" s="29" t="s">
        <v>99</v>
      </c>
      <c r="L47" s="24" t="s">
        <v>100</v>
      </c>
      <c r="M47" s="29" t="s">
        <v>101</v>
      </c>
      <c r="N47" s="29" t="s">
        <v>102</v>
      </c>
      <c r="O47" s="23"/>
    </row>
    <row r="48" spans="1:15" s="4" customFormat="1" ht="28.5" customHeight="1" x14ac:dyDescent="0.2">
      <c r="A48" s="23">
        <v>90</v>
      </c>
      <c r="B48" s="34" t="s">
        <v>265</v>
      </c>
      <c r="C48" s="24" t="s">
        <v>91</v>
      </c>
      <c r="D48" s="27" t="s">
        <v>103</v>
      </c>
      <c r="E48" s="23" t="s">
        <v>10</v>
      </c>
      <c r="F48" s="24"/>
      <c r="G48" s="25">
        <v>670000</v>
      </c>
      <c r="H48" s="25"/>
      <c r="I48" s="26" t="s">
        <v>23</v>
      </c>
      <c r="J48" s="33" t="s">
        <v>73</v>
      </c>
      <c r="K48" s="29" t="s">
        <v>104</v>
      </c>
      <c r="L48" s="29" t="s">
        <v>105</v>
      </c>
      <c r="M48" s="29" t="s">
        <v>106</v>
      </c>
      <c r="N48" s="29" t="s">
        <v>107</v>
      </c>
      <c r="O48" s="34" t="s">
        <v>11</v>
      </c>
    </row>
    <row r="49" spans="1:15" s="4" customFormat="1" ht="28.5" customHeight="1" x14ac:dyDescent="0.2">
      <c r="A49" s="23">
        <v>109</v>
      </c>
      <c r="B49" s="34" t="s">
        <v>265</v>
      </c>
      <c r="C49" s="24" t="s">
        <v>25</v>
      </c>
      <c r="D49" s="27" t="s">
        <v>135</v>
      </c>
      <c r="E49" s="23" t="s">
        <v>10</v>
      </c>
      <c r="F49" s="24"/>
      <c r="G49" s="25">
        <v>170000</v>
      </c>
      <c r="H49" s="25"/>
      <c r="I49" s="26" t="s">
        <v>23</v>
      </c>
      <c r="J49" s="26" t="s">
        <v>108</v>
      </c>
      <c r="K49" s="24" t="s">
        <v>136</v>
      </c>
      <c r="L49" s="24" t="s">
        <v>137</v>
      </c>
      <c r="M49" s="24" t="s">
        <v>29</v>
      </c>
      <c r="N49" s="24" t="s">
        <v>138</v>
      </c>
      <c r="O49" s="23"/>
    </row>
    <row r="50" spans="1:15" s="5" customFormat="1" ht="28.5" customHeight="1" x14ac:dyDescent="0.2">
      <c r="A50" s="23">
        <v>110</v>
      </c>
      <c r="B50" s="34" t="s">
        <v>265</v>
      </c>
      <c r="C50" s="24" t="s">
        <v>25</v>
      </c>
      <c r="D50" s="27" t="s">
        <v>139</v>
      </c>
      <c r="E50" s="23" t="s">
        <v>14</v>
      </c>
      <c r="F50" s="24"/>
      <c r="G50" s="25">
        <v>3000</v>
      </c>
      <c r="H50" s="25"/>
      <c r="I50" s="26" t="s">
        <v>23</v>
      </c>
      <c r="J50" s="26" t="s">
        <v>108</v>
      </c>
      <c r="K50" s="24" t="s">
        <v>140</v>
      </c>
      <c r="L50" s="24" t="s">
        <v>141</v>
      </c>
      <c r="M50" s="24" t="s">
        <v>142</v>
      </c>
      <c r="N50" s="24" t="s">
        <v>143</v>
      </c>
      <c r="O50" s="23"/>
    </row>
    <row r="51" spans="1:15" s="3" customFormat="1" ht="28.5" customHeight="1" x14ac:dyDescent="0.2">
      <c r="A51" s="23">
        <v>112</v>
      </c>
      <c r="B51" s="34" t="s">
        <v>265</v>
      </c>
      <c r="C51" s="24" t="s">
        <v>144</v>
      </c>
      <c r="D51" s="27" t="s">
        <v>151</v>
      </c>
      <c r="E51" s="23" t="s">
        <v>10</v>
      </c>
      <c r="F51" s="24"/>
      <c r="G51" s="25">
        <v>190000</v>
      </c>
      <c r="H51" s="25"/>
      <c r="I51" s="26" t="s">
        <v>23</v>
      </c>
      <c r="J51" s="26" t="s">
        <v>108</v>
      </c>
      <c r="K51" s="24" t="s">
        <v>152</v>
      </c>
      <c r="L51" s="24" t="s">
        <v>148</v>
      </c>
      <c r="M51" s="24" t="s">
        <v>153</v>
      </c>
      <c r="N51" s="24" t="s">
        <v>154</v>
      </c>
      <c r="O51" s="23"/>
    </row>
    <row r="52" spans="1:15" s="4" customFormat="1" ht="28.5" customHeight="1" x14ac:dyDescent="0.2">
      <c r="A52" s="23">
        <v>116</v>
      </c>
      <c r="B52" s="34" t="s">
        <v>265</v>
      </c>
      <c r="C52" s="24" t="s">
        <v>144</v>
      </c>
      <c r="D52" s="27" t="s">
        <v>168</v>
      </c>
      <c r="E52" s="23" t="s">
        <v>10</v>
      </c>
      <c r="F52" s="24"/>
      <c r="G52" s="25">
        <v>30000</v>
      </c>
      <c r="H52" s="25"/>
      <c r="I52" s="26" t="s">
        <v>23</v>
      </c>
      <c r="J52" s="26" t="s">
        <v>108</v>
      </c>
      <c r="K52" s="24" t="s">
        <v>169</v>
      </c>
      <c r="L52" s="24" t="s">
        <v>148</v>
      </c>
      <c r="M52" s="24" t="s">
        <v>153</v>
      </c>
      <c r="N52" s="24" t="s">
        <v>170</v>
      </c>
      <c r="O52" s="23"/>
    </row>
    <row r="53" spans="1:15" s="4" customFormat="1" ht="51.75" customHeight="1" x14ac:dyDescent="0.2">
      <c r="A53" s="23">
        <v>121</v>
      </c>
      <c r="B53" s="34" t="s">
        <v>265</v>
      </c>
      <c r="C53" s="24" t="s">
        <v>189</v>
      </c>
      <c r="D53" s="27" t="s">
        <v>190</v>
      </c>
      <c r="E53" s="23" t="s">
        <v>10</v>
      </c>
      <c r="F53" s="24"/>
      <c r="G53" s="25">
        <v>49000</v>
      </c>
      <c r="H53" s="25"/>
      <c r="I53" s="33" t="s">
        <v>23</v>
      </c>
      <c r="J53" s="26" t="s">
        <v>108</v>
      </c>
      <c r="K53" s="24" t="s">
        <v>191</v>
      </c>
      <c r="L53" s="29" t="s">
        <v>192</v>
      </c>
      <c r="M53" s="29" t="s">
        <v>193</v>
      </c>
      <c r="N53" s="29" t="s">
        <v>194</v>
      </c>
      <c r="O53" s="34" t="s">
        <v>11</v>
      </c>
    </row>
    <row r="54" spans="1:15" s="5" customFormat="1" ht="28.5" customHeight="1" x14ac:dyDescent="0.2">
      <c r="A54" s="9">
        <v>130</v>
      </c>
      <c r="B54" s="15" t="s">
        <v>265</v>
      </c>
      <c r="C54" s="12" t="s">
        <v>36</v>
      </c>
      <c r="D54" s="11" t="s">
        <v>267</v>
      </c>
      <c r="E54" s="9" t="s">
        <v>10</v>
      </c>
      <c r="F54" s="12" t="s">
        <v>260</v>
      </c>
      <c r="G54" s="13">
        <v>5000</v>
      </c>
      <c r="H54" s="13"/>
      <c r="I54" s="10" t="s">
        <v>23</v>
      </c>
      <c r="J54" s="10" t="s">
        <v>108</v>
      </c>
      <c r="K54" s="14" t="s">
        <v>222</v>
      </c>
      <c r="L54" s="12" t="s">
        <v>13</v>
      </c>
      <c r="M54" s="12" t="s">
        <v>223</v>
      </c>
      <c r="N54" s="12" t="s">
        <v>224</v>
      </c>
      <c r="O54" s="9"/>
    </row>
    <row r="55" spans="1:15" s="5" customFormat="1" ht="28.5" customHeight="1" x14ac:dyDescent="0.2">
      <c r="A55" s="23">
        <v>131</v>
      </c>
      <c r="B55" s="34" t="s">
        <v>265</v>
      </c>
      <c r="C55" s="24" t="s">
        <v>91</v>
      </c>
      <c r="D55" s="27" t="s">
        <v>225</v>
      </c>
      <c r="E55" s="34" t="s">
        <v>226</v>
      </c>
      <c r="F55" s="29"/>
      <c r="G55" s="35">
        <v>30000</v>
      </c>
      <c r="H55" s="35"/>
      <c r="I55" s="26" t="s">
        <v>23</v>
      </c>
      <c r="J55" s="26" t="s">
        <v>108</v>
      </c>
      <c r="K55" s="29" t="s">
        <v>227</v>
      </c>
      <c r="L55" s="29" t="s">
        <v>228</v>
      </c>
      <c r="M55" s="24" t="s">
        <v>229</v>
      </c>
      <c r="N55" s="24" t="s">
        <v>230</v>
      </c>
      <c r="O55" s="23"/>
    </row>
    <row r="56" spans="1:15" s="4" customFormat="1" ht="28.5" customHeight="1" x14ac:dyDescent="0.2">
      <c r="A56" s="23">
        <v>132</v>
      </c>
      <c r="B56" s="34" t="s">
        <v>265</v>
      </c>
      <c r="C56" s="24" t="s">
        <v>91</v>
      </c>
      <c r="D56" s="27" t="s">
        <v>231</v>
      </c>
      <c r="E56" s="23" t="s">
        <v>10</v>
      </c>
      <c r="F56" s="24"/>
      <c r="G56" s="25">
        <v>42800</v>
      </c>
      <c r="H56" s="25"/>
      <c r="I56" s="26" t="s">
        <v>23</v>
      </c>
      <c r="J56" s="26" t="s">
        <v>108</v>
      </c>
      <c r="K56" s="29" t="s">
        <v>232</v>
      </c>
      <c r="L56" s="24" t="s">
        <v>233</v>
      </c>
      <c r="M56" s="29" t="s">
        <v>234</v>
      </c>
      <c r="N56" s="29" t="s">
        <v>235</v>
      </c>
      <c r="O56" s="23"/>
    </row>
    <row r="57" spans="1:15" s="3" customFormat="1" ht="28.5" customHeight="1" x14ac:dyDescent="0.2">
      <c r="A57" s="23">
        <v>210</v>
      </c>
      <c r="B57" s="34" t="s">
        <v>265</v>
      </c>
      <c r="C57" s="24" t="s">
        <v>189</v>
      </c>
      <c r="D57" s="27" t="s">
        <v>238</v>
      </c>
      <c r="E57" s="23" t="s">
        <v>10</v>
      </c>
      <c r="F57" s="24"/>
      <c r="G57" s="25">
        <v>12500</v>
      </c>
      <c r="H57" s="25"/>
      <c r="I57" s="28" t="s">
        <v>236</v>
      </c>
      <c r="J57" s="26" t="s">
        <v>237</v>
      </c>
      <c r="K57" s="24" t="s">
        <v>239</v>
      </c>
      <c r="L57" s="24" t="s">
        <v>240</v>
      </c>
      <c r="M57" s="29" t="s">
        <v>241</v>
      </c>
      <c r="N57" s="29" t="s">
        <v>241</v>
      </c>
      <c r="O57" s="23"/>
    </row>
  </sheetData>
  <mergeCells count="1"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B137"/>
  <sheetViews>
    <sheetView tabSelected="1" topLeftCell="X1" zoomScale="60" zoomScaleNormal="60" zoomScalePageLayoutView="125" workbookViewId="0">
      <pane ySplit="6" topLeftCell="A128" activePane="bottomLeft" state="frozen"/>
      <selection activeCell="C1" sqref="C1"/>
      <selection pane="bottomLeft" activeCell="AX132" sqref="AW132:AX132"/>
    </sheetView>
  </sheetViews>
  <sheetFormatPr baseColWidth="10" defaultColWidth="9.5" defaultRowHeight="15" customHeight="1" x14ac:dyDescent="0.2"/>
  <cols>
    <col min="1" max="1" width="19.875" style="38" bestFit="1" customWidth="1"/>
    <col min="2" max="2" width="17.125" style="38" bestFit="1" customWidth="1"/>
    <col min="3" max="3" width="29.125" style="181" customWidth="1"/>
    <col min="4" max="4" width="51" style="38" bestFit="1" customWidth="1"/>
    <col min="5" max="5" width="29" style="38" hidden="1" customWidth="1"/>
    <col min="6" max="6" width="71.875" style="38" hidden="1" customWidth="1"/>
    <col min="7" max="7" width="114.75" style="38" hidden="1" customWidth="1"/>
    <col min="8" max="8" width="66.75" style="38" customWidth="1"/>
    <col min="9" max="9" width="63.75" style="38" hidden="1" customWidth="1"/>
    <col min="10" max="10" width="62.625" style="38" customWidth="1"/>
    <col min="11" max="11" width="28.75" style="38" hidden="1" customWidth="1"/>
    <col min="12" max="12" width="24.75" style="38" hidden="1" customWidth="1"/>
    <col min="13" max="13" width="11.875" style="38" hidden="1" customWidth="1"/>
    <col min="14" max="14" width="31" style="38" hidden="1" customWidth="1"/>
    <col min="15" max="15" width="25.375" style="38" hidden="1" customWidth="1"/>
    <col min="16" max="16" width="29.625" style="38" hidden="1" customWidth="1"/>
    <col min="17" max="17" width="24.5" style="38" hidden="1" customWidth="1"/>
    <col min="18" max="18" width="21" style="38" hidden="1" customWidth="1"/>
    <col min="19" max="19" width="19.25" style="38" hidden="1" customWidth="1"/>
    <col min="20" max="20" width="19.25" style="38" customWidth="1"/>
    <col min="21" max="21" width="15.625" style="38" customWidth="1"/>
    <col min="22" max="22" width="20.5" style="38" customWidth="1"/>
    <col min="23" max="24" width="11.75" style="38" customWidth="1"/>
    <col min="25" max="25" width="16.125" style="38" customWidth="1"/>
    <col min="26" max="26" width="23.625" style="72" customWidth="1"/>
    <col min="27" max="31" width="11.75" style="38" customWidth="1"/>
    <col min="32" max="32" width="16.25" style="38" customWidth="1"/>
    <col min="33" max="33" width="14.625" style="38" customWidth="1"/>
    <col min="34" max="34" width="8.25" style="38" bestFit="1" customWidth="1"/>
    <col min="35" max="35" width="6.625" style="69" bestFit="1" customWidth="1"/>
    <col min="36" max="36" width="6.375" style="38" bestFit="1" customWidth="1"/>
    <col min="37" max="37" width="10.125" style="70" bestFit="1" customWidth="1"/>
    <col min="38" max="38" width="6.625" style="38" bestFit="1" customWidth="1"/>
    <col min="39" max="39" width="5.5" style="70" bestFit="1" customWidth="1"/>
    <col min="40" max="40" width="5.5" style="38" bestFit="1" customWidth="1"/>
    <col min="41" max="41" width="8.25" style="70" bestFit="1" customWidth="1"/>
    <col min="42" max="42" width="5.5" style="38" bestFit="1" customWidth="1"/>
    <col min="43" max="43" width="5.5" style="69" bestFit="1" customWidth="1"/>
    <col min="44" max="44" width="5.5" style="38" bestFit="1" customWidth="1"/>
    <col min="45" max="45" width="5.5" style="70" bestFit="1" customWidth="1"/>
    <col min="46" max="46" width="5.5" style="38" bestFit="1" customWidth="1"/>
    <col min="47" max="47" width="5.5" style="71" bestFit="1" customWidth="1"/>
    <col min="48" max="48" width="5.5" style="38" bestFit="1" customWidth="1"/>
    <col min="49" max="49" width="5.5" style="70" bestFit="1" customWidth="1"/>
    <col min="50" max="50" width="9.625" style="38" customWidth="1"/>
    <col min="51" max="51" width="9.25" style="69" customWidth="1"/>
    <col min="52" max="52" width="8" style="38" customWidth="1"/>
    <col min="53" max="53" width="8.875" style="69" customWidth="1"/>
    <col min="54" max="54" width="44.5" style="38" customWidth="1"/>
    <col min="55" max="16384" width="9.5" style="38"/>
  </cols>
  <sheetData>
    <row r="1" spans="1:54" ht="32.25" thickBot="1" x14ac:dyDescent="0.25">
      <c r="A1" s="307" t="s">
        <v>846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</row>
    <row r="2" spans="1:54" ht="21.75" customHeight="1" thickBot="1" x14ac:dyDescent="0.25">
      <c r="A2" s="308" t="s">
        <v>278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11" t="s">
        <v>279</v>
      </c>
      <c r="O2" s="312"/>
      <c r="P2" s="312"/>
      <c r="Q2" s="313" t="s">
        <v>280</v>
      </c>
      <c r="R2" s="312"/>
      <c r="S2" s="312"/>
      <c r="T2" s="312"/>
      <c r="U2" s="312"/>
      <c r="V2" s="312"/>
      <c r="W2" s="312"/>
      <c r="X2" s="312"/>
      <c r="Y2" s="312"/>
      <c r="Z2" s="39" t="s">
        <v>281</v>
      </c>
      <c r="AA2" s="314" t="s">
        <v>282</v>
      </c>
      <c r="AB2" s="315"/>
      <c r="AC2" s="315"/>
      <c r="AD2" s="315"/>
      <c r="AE2" s="315"/>
      <c r="AF2" s="315"/>
      <c r="AG2" s="316"/>
      <c r="AH2" s="319" t="s">
        <v>283</v>
      </c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1"/>
      <c r="AX2" s="322" t="s">
        <v>284</v>
      </c>
      <c r="AY2" s="323"/>
      <c r="AZ2" s="323"/>
      <c r="BA2" s="324"/>
      <c r="BB2" s="325" t="s">
        <v>285</v>
      </c>
    </row>
    <row r="3" spans="1:54" ht="15.75" thickBot="1" x14ac:dyDescent="0.25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282" t="s">
        <v>286</v>
      </c>
      <c r="O3" s="282" t="s">
        <v>287</v>
      </c>
      <c r="P3" s="282" t="s">
        <v>288</v>
      </c>
      <c r="Q3" s="283" t="s">
        <v>289</v>
      </c>
      <c r="R3" s="282" t="s">
        <v>290</v>
      </c>
      <c r="S3" s="282" t="s">
        <v>291</v>
      </c>
      <c r="T3" s="282" t="s">
        <v>847</v>
      </c>
      <c r="U3" s="284" t="s">
        <v>292</v>
      </c>
      <c r="V3" s="284"/>
      <c r="W3" s="284"/>
      <c r="X3" s="284"/>
      <c r="Y3" s="284"/>
      <c r="Z3" s="39" t="s">
        <v>293</v>
      </c>
      <c r="AA3" s="317"/>
      <c r="AB3" s="312"/>
      <c r="AC3" s="312"/>
      <c r="AD3" s="312"/>
      <c r="AE3" s="312"/>
      <c r="AF3" s="312"/>
      <c r="AG3" s="318"/>
      <c r="AH3" s="292" t="s">
        <v>294</v>
      </c>
      <c r="AI3" s="293"/>
      <c r="AJ3" s="293"/>
      <c r="AK3" s="294"/>
      <c r="AL3" s="292" t="s">
        <v>295</v>
      </c>
      <c r="AM3" s="293"/>
      <c r="AN3" s="293"/>
      <c r="AO3" s="294"/>
      <c r="AP3" s="292" t="s">
        <v>296</v>
      </c>
      <c r="AQ3" s="293"/>
      <c r="AR3" s="293"/>
      <c r="AS3" s="294"/>
      <c r="AT3" s="292" t="s">
        <v>297</v>
      </c>
      <c r="AU3" s="293"/>
      <c r="AV3" s="293"/>
      <c r="AW3" s="294"/>
      <c r="AX3" s="295" t="s">
        <v>293</v>
      </c>
      <c r="AY3" s="296"/>
      <c r="AZ3" s="296"/>
      <c r="BA3" s="297"/>
      <c r="BB3" s="326"/>
    </row>
    <row r="4" spans="1:54" ht="15.75" thickBot="1" x14ac:dyDescent="0.25">
      <c r="A4" s="309"/>
      <c r="B4" s="310"/>
      <c r="C4" s="309"/>
      <c r="D4" s="310"/>
      <c r="E4" s="309"/>
      <c r="F4" s="309"/>
      <c r="G4" s="309"/>
      <c r="H4" s="309"/>
      <c r="I4" s="309"/>
      <c r="J4" s="309"/>
      <c r="K4" s="309"/>
      <c r="L4" s="309"/>
      <c r="M4" s="309"/>
      <c r="N4" s="282"/>
      <c r="O4" s="282"/>
      <c r="P4" s="282"/>
      <c r="Q4" s="283"/>
      <c r="R4" s="282"/>
      <c r="S4" s="282"/>
      <c r="T4" s="282"/>
      <c r="U4" s="284" t="s">
        <v>298</v>
      </c>
      <c r="V4" s="284"/>
      <c r="W4" s="284" t="s">
        <v>299</v>
      </c>
      <c r="X4" s="284"/>
      <c r="Y4" s="280" t="s">
        <v>300</v>
      </c>
      <c r="Z4" s="40"/>
      <c r="AA4" s="317"/>
      <c r="AB4" s="312"/>
      <c r="AC4" s="312"/>
      <c r="AD4" s="312"/>
      <c r="AE4" s="312"/>
      <c r="AF4" s="312"/>
      <c r="AG4" s="318"/>
      <c r="AH4" s="298" t="s">
        <v>301</v>
      </c>
      <c r="AI4" s="299"/>
      <c r="AJ4" s="275" t="s">
        <v>302</v>
      </c>
      <c r="AK4" s="276"/>
      <c r="AL4" s="298" t="s">
        <v>301</v>
      </c>
      <c r="AM4" s="299"/>
      <c r="AN4" s="275" t="s">
        <v>302</v>
      </c>
      <c r="AO4" s="276"/>
      <c r="AP4" s="298" t="s">
        <v>301</v>
      </c>
      <c r="AQ4" s="299"/>
      <c r="AR4" s="275" t="s">
        <v>302</v>
      </c>
      <c r="AS4" s="276"/>
      <c r="AT4" s="298" t="s">
        <v>301</v>
      </c>
      <c r="AU4" s="299"/>
      <c r="AV4" s="275" t="s">
        <v>302</v>
      </c>
      <c r="AW4" s="276"/>
      <c r="AX4" s="300" t="s">
        <v>303</v>
      </c>
      <c r="AY4" s="301"/>
      <c r="AZ4" s="275" t="s">
        <v>302</v>
      </c>
      <c r="BA4" s="276"/>
      <c r="BB4" s="326"/>
    </row>
    <row r="5" spans="1:54" ht="24" customHeight="1" x14ac:dyDescent="0.2">
      <c r="A5" s="286" t="s">
        <v>304</v>
      </c>
      <c r="B5" s="287"/>
      <c r="C5" s="286" t="s">
        <v>305</v>
      </c>
      <c r="D5" s="287"/>
      <c r="E5" s="285" t="s">
        <v>306</v>
      </c>
      <c r="F5" s="274" t="s">
        <v>307</v>
      </c>
      <c r="G5" s="274" t="s">
        <v>308</v>
      </c>
      <c r="H5" s="274" t="s">
        <v>309</v>
      </c>
      <c r="I5" s="274" t="s">
        <v>310</v>
      </c>
      <c r="J5" s="274" t="s">
        <v>311</v>
      </c>
      <c r="K5" s="277" t="s">
        <v>312</v>
      </c>
      <c r="L5" s="274" t="s">
        <v>313</v>
      </c>
      <c r="M5" s="279" t="s">
        <v>314</v>
      </c>
      <c r="N5" s="282"/>
      <c r="O5" s="282"/>
      <c r="P5" s="282"/>
      <c r="Q5" s="283"/>
      <c r="R5" s="282"/>
      <c r="S5" s="282"/>
      <c r="T5" s="282"/>
      <c r="U5" s="280" t="s">
        <v>315</v>
      </c>
      <c r="V5" s="280" t="s">
        <v>316</v>
      </c>
      <c r="W5" s="280" t="s">
        <v>317</v>
      </c>
      <c r="X5" s="280" t="s">
        <v>318</v>
      </c>
      <c r="Y5" s="302"/>
      <c r="Z5" s="40"/>
      <c r="AA5" s="328" t="s">
        <v>319</v>
      </c>
      <c r="AB5" s="305" t="s">
        <v>272</v>
      </c>
      <c r="AC5" s="305" t="s">
        <v>320</v>
      </c>
      <c r="AD5" s="305" t="s">
        <v>270</v>
      </c>
      <c r="AE5" s="305" t="s">
        <v>321</v>
      </c>
      <c r="AF5" s="305" t="s">
        <v>322</v>
      </c>
      <c r="AG5" s="290" t="s">
        <v>323</v>
      </c>
      <c r="AH5" s="268" t="s">
        <v>324</v>
      </c>
      <c r="AI5" s="270" t="s">
        <v>325</v>
      </c>
      <c r="AJ5" s="270" t="s">
        <v>326</v>
      </c>
      <c r="AK5" s="303" t="s">
        <v>327</v>
      </c>
      <c r="AL5" s="268" t="s">
        <v>324</v>
      </c>
      <c r="AM5" s="270" t="s">
        <v>325</v>
      </c>
      <c r="AN5" s="270" t="s">
        <v>326</v>
      </c>
      <c r="AO5" s="272" t="s">
        <v>327</v>
      </c>
      <c r="AP5" s="268" t="s">
        <v>324</v>
      </c>
      <c r="AQ5" s="270" t="s">
        <v>325</v>
      </c>
      <c r="AR5" s="270" t="s">
        <v>326</v>
      </c>
      <c r="AS5" s="272" t="s">
        <v>327</v>
      </c>
      <c r="AT5" s="268" t="s">
        <v>324</v>
      </c>
      <c r="AU5" s="270" t="s">
        <v>325</v>
      </c>
      <c r="AV5" s="270" t="s">
        <v>326</v>
      </c>
      <c r="AW5" s="272" t="s">
        <v>327</v>
      </c>
      <c r="AX5" s="268" t="s">
        <v>324</v>
      </c>
      <c r="AY5" s="270" t="s">
        <v>325</v>
      </c>
      <c r="AZ5" s="270" t="s">
        <v>326</v>
      </c>
      <c r="BA5" s="272" t="s">
        <v>327</v>
      </c>
      <c r="BB5" s="327"/>
    </row>
    <row r="6" spans="1:54" ht="78.75" customHeight="1" x14ac:dyDescent="0.2">
      <c r="A6" s="288"/>
      <c r="B6" s="289"/>
      <c r="C6" s="288"/>
      <c r="D6" s="289"/>
      <c r="E6" s="285"/>
      <c r="F6" s="274"/>
      <c r="G6" s="274"/>
      <c r="H6" s="274"/>
      <c r="I6" s="274"/>
      <c r="J6" s="274"/>
      <c r="K6" s="278"/>
      <c r="L6" s="274"/>
      <c r="M6" s="279"/>
      <c r="N6" s="282"/>
      <c r="O6" s="282"/>
      <c r="P6" s="282"/>
      <c r="Q6" s="283"/>
      <c r="R6" s="282"/>
      <c r="S6" s="282"/>
      <c r="T6" s="282"/>
      <c r="U6" s="281"/>
      <c r="V6" s="281"/>
      <c r="W6" s="281"/>
      <c r="X6" s="281"/>
      <c r="Y6" s="281"/>
      <c r="Z6" s="41"/>
      <c r="AA6" s="329"/>
      <c r="AB6" s="306"/>
      <c r="AC6" s="306"/>
      <c r="AD6" s="306"/>
      <c r="AE6" s="306"/>
      <c r="AF6" s="306"/>
      <c r="AG6" s="291"/>
      <c r="AH6" s="269"/>
      <c r="AI6" s="271"/>
      <c r="AJ6" s="271"/>
      <c r="AK6" s="304"/>
      <c r="AL6" s="269"/>
      <c r="AM6" s="271"/>
      <c r="AN6" s="271"/>
      <c r="AO6" s="273"/>
      <c r="AP6" s="269"/>
      <c r="AQ6" s="271"/>
      <c r="AR6" s="271"/>
      <c r="AS6" s="273"/>
      <c r="AT6" s="269"/>
      <c r="AU6" s="271"/>
      <c r="AV6" s="271"/>
      <c r="AW6" s="273"/>
      <c r="AX6" s="269"/>
      <c r="AY6" s="271"/>
      <c r="AZ6" s="271"/>
      <c r="BA6" s="273"/>
      <c r="BB6" s="42"/>
    </row>
    <row r="7" spans="1:54" s="59" customFormat="1" ht="120" customHeight="1" x14ac:dyDescent="0.2">
      <c r="A7" s="43">
        <v>1</v>
      </c>
      <c r="B7" s="82" t="s">
        <v>336</v>
      </c>
      <c r="C7" s="90" t="s">
        <v>43</v>
      </c>
      <c r="D7" s="88" t="s">
        <v>47</v>
      </c>
      <c r="E7" s="89" t="s">
        <v>23</v>
      </c>
      <c r="F7" s="90" t="s">
        <v>42</v>
      </c>
      <c r="G7" s="90" t="s">
        <v>361</v>
      </c>
      <c r="H7" s="234" t="s">
        <v>364</v>
      </c>
      <c r="I7" s="90" t="s">
        <v>49</v>
      </c>
      <c r="J7" s="87" t="s">
        <v>338</v>
      </c>
      <c r="K7" s="93" t="s">
        <v>11</v>
      </c>
      <c r="L7" s="47" t="s">
        <v>10</v>
      </c>
      <c r="M7" s="48">
        <v>0</v>
      </c>
      <c r="N7" s="218" t="s">
        <v>350</v>
      </c>
      <c r="O7" s="136" t="s">
        <v>349</v>
      </c>
      <c r="P7" s="219" t="s">
        <v>340</v>
      </c>
      <c r="Q7" s="48" t="s">
        <v>457</v>
      </c>
      <c r="R7" s="137" t="s">
        <v>274</v>
      </c>
      <c r="S7" s="138" t="s">
        <v>341</v>
      </c>
      <c r="T7" s="330" t="s">
        <v>891</v>
      </c>
      <c r="U7" s="43">
        <v>2</v>
      </c>
      <c r="V7" s="84">
        <v>1</v>
      </c>
      <c r="W7" s="137" t="s">
        <v>351</v>
      </c>
      <c r="X7" s="137" t="s">
        <v>351</v>
      </c>
      <c r="Y7" s="43">
        <v>2020</v>
      </c>
      <c r="Z7" s="61"/>
      <c r="AA7" s="138" t="s">
        <v>342</v>
      </c>
      <c r="AB7" s="43">
        <v>100</v>
      </c>
      <c r="AC7" s="43">
        <v>50</v>
      </c>
      <c r="AD7" s="43">
        <v>100</v>
      </c>
      <c r="AE7" s="43"/>
      <c r="AF7" s="43"/>
      <c r="AG7" s="137" t="s">
        <v>352</v>
      </c>
      <c r="AH7" s="52">
        <f>(U7/4)</f>
        <v>0.5</v>
      </c>
      <c r="AI7" s="203">
        <f t="shared" ref="AI7:AI13" si="0">(100%/4)</f>
        <v>0.25</v>
      </c>
      <c r="AJ7" s="50">
        <v>0</v>
      </c>
      <c r="AK7" s="204">
        <f t="shared" ref="AK7:AK13" si="1">(AJ7*AI7/AH7)</f>
        <v>0</v>
      </c>
      <c r="AL7" s="52">
        <f>(Y7/4)</f>
        <v>505</v>
      </c>
      <c r="AM7" s="203">
        <f t="shared" ref="AM7:AM11" si="2">(100%/4)</f>
        <v>0.25</v>
      </c>
      <c r="AN7" s="50">
        <v>0</v>
      </c>
      <c r="AO7" s="204">
        <f t="shared" ref="AO7:AO70" si="3">(AN7*AM7/AL7)</f>
        <v>0</v>
      </c>
      <c r="AP7" s="52"/>
      <c r="AQ7" s="54"/>
      <c r="AR7" s="53"/>
      <c r="AS7" s="51"/>
      <c r="AT7" s="52"/>
      <c r="AU7" s="55"/>
      <c r="AV7" s="53"/>
      <c r="AW7" s="56"/>
      <c r="AX7" s="57"/>
      <c r="AY7" s="54"/>
      <c r="AZ7" s="53"/>
      <c r="BA7" s="51"/>
      <c r="BB7" s="58"/>
    </row>
    <row r="8" spans="1:54" s="59" customFormat="1" ht="145.5" customHeight="1" x14ac:dyDescent="0.2">
      <c r="A8" s="43">
        <v>2</v>
      </c>
      <c r="B8" s="82" t="s">
        <v>336</v>
      </c>
      <c r="C8" s="90" t="s">
        <v>43</v>
      </c>
      <c r="D8" s="88" t="s">
        <v>51</v>
      </c>
      <c r="E8" s="89" t="s">
        <v>23</v>
      </c>
      <c r="F8" s="90" t="s">
        <v>42</v>
      </c>
      <c r="G8" s="89" t="s">
        <v>52</v>
      </c>
      <c r="H8" s="235" t="s">
        <v>343</v>
      </c>
      <c r="I8" s="90" t="s">
        <v>13</v>
      </c>
      <c r="J8" s="87" t="s">
        <v>354</v>
      </c>
      <c r="K8" s="93" t="s">
        <v>11</v>
      </c>
      <c r="L8" s="47" t="s">
        <v>10</v>
      </c>
      <c r="M8" s="48">
        <v>439000</v>
      </c>
      <c r="N8" s="137" t="s">
        <v>353</v>
      </c>
      <c r="O8" s="137" t="s">
        <v>355</v>
      </c>
      <c r="P8" s="218" t="s">
        <v>356</v>
      </c>
      <c r="Q8" s="48" t="s">
        <v>457</v>
      </c>
      <c r="R8" s="137" t="s">
        <v>339</v>
      </c>
      <c r="S8" s="138" t="s">
        <v>341</v>
      </c>
      <c r="T8" s="330" t="s">
        <v>851</v>
      </c>
      <c r="U8" s="43">
        <v>4</v>
      </c>
      <c r="V8" s="84">
        <v>1</v>
      </c>
      <c r="W8" s="43">
        <v>1</v>
      </c>
      <c r="X8" s="43">
        <v>2019</v>
      </c>
      <c r="Y8" s="43">
        <v>2020</v>
      </c>
      <c r="Z8" s="61"/>
      <c r="AA8" s="138" t="s">
        <v>342</v>
      </c>
      <c r="AB8" s="43">
        <v>12000</v>
      </c>
      <c r="AC8" s="43">
        <v>3000</v>
      </c>
      <c r="AD8" s="43">
        <v>12000</v>
      </c>
      <c r="AE8" s="43"/>
      <c r="AF8" s="43"/>
      <c r="AG8" s="137" t="s">
        <v>357</v>
      </c>
      <c r="AH8" s="52">
        <f>(U8/4)</f>
        <v>1</v>
      </c>
      <c r="AI8" s="203">
        <f t="shared" si="0"/>
        <v>0.25</v>
      </c>
      <c r="AJ8" s="50">
        <v>1</v>
      </c>
      <c r="AK8" s="204">
        <f t="shared" si="1"/>
        <v>0.25</v>
      </c>
      <c r="AL8" s="52">
        <v>1</v>
      </c>
      <c r="AM8" s="203">
        <f t="shared" si="2"/>
        <v>0.25</v>
      </c>
      <c r="AN8" s="53">
        <v>0</v>
      </c>
      <c r="AO8" s="204">
        <f t="shared" si="3"/>
        <v>0</v>
      </c>
      <c r="AP8" s="52"/>
      <c r="AQ8" s="54"/>
      <c r="AR8" s="53"/>
      <c r="AS8" s="51"/>
      <c r="AT8" s="52"/>
      <c r="AU8" s="55"/>
      <c r="AV8" s="53"/>
      <c r="AW8" s="56"/>
      <c r="AX8" s="57"/>
      <c r="AY8" s="54"/>
      <c r="AZ8" s="53"/>
      <c r="BA8" s="51"/>
      <c r="BB8" s="58"/>
    </row>
    <row r="9" spans="1:54" s="59" customFormat="1" ht="111" customHeight="1" x14ac:dyDescent="0.2">
      <c r="A9" s="43">
        <v>3</v>
      </c>
      <c r="B9" s="82" t="s">
        <v>336</v>
      </c>
      <c r="C9" s="90" t="s">
        <v>43</v>
      </c>
      <c r="D9" s="88" t="s">
        <v>44</v>
      </c>
      <c r="E9" s="89" t="s">
        <v>23</v>
      </c>
      <c r="F9" s="90" t="s">
        <v>73</v>
      </c>
      <c r="G9" s="90" t="s">
        <v>348</v>
      </c>
      <c r="H9" s="235" t="s">
        <v>344</v>
      </c>
      <c r="I9" s="90" t="s">
        <v>345</v>
      </c>
      <c r="J9" s="139" t="s">
        <v>346</v>
      </c>
      <c r="K9" s="140" t="s">
        <v>11</v>
      </c>
      <c r="L9" s="47" t="s">
        <v>10</v>
      </c>
      <c r="M9" s="48">
        <v>16000</v>
      </c>
      <c r="N9" s="217" t="s">
        <v>454</v>
      </c>
      <c r="O9" s="137" t="s">
        <v>359</v>
      </c>
      <c r="P9" s="220" t="s">
        <v>347</v>
      </c>
      <c r="Q9" s="48" t="s">
        <v>457</v>
      </c>
      <c r="R9" s="137" t="s">
        <v>274</v>
      </c>
      <c r="S9" s="138" t="s">
        <v>341</v>
      </c>
      <c r="T9" s="330" t="s">
        <v>850</v>
      </c>
      <c r="U9" s="43">
        <v>3</v>
      </c>
      <c r="V9" s="84">
        <v>1</v>
      </c>
      <c r="W9" s="43">
        <v>3</v>
      </c>
      <c r="X9" s="43">
        <v>2019</v>
      </c>
      <c r="Y9" s="43">
        <v>2020</v>
      </c>
      <c r="Z9" s="85"/>
      <c r="AA9" s="138" t="s">
        <v>342</v>
      </c>
      <c r="AB9" s="43">
        <v>500</v>
      </c>
      <c r="AC9" s="43">
        <v>166</v>
      </c>
      <c r="AD9" s="43">
        <v>500</v>
      </c>
      <c r="AE9" s="43"/>
      <c r="AF9" s="43"/>
      <c r="AG9" s="137" t="s">
        <v>360</v>
      </c>
      <c r="AH9" s="52">
        <f>(U9/4)</f>
        <v>0.75</v>
      </c>
      <c r="AI9" s="203">
        <f t="shared" si="0"/>
        <v>0.25</v>
      </c>
      <c r="AJ9" s="50">
        <v>1</v>
      </c>
      <c r="AK9" s="204">
        <f t="shared" si="1"/>
        <v>0.33333333333333331</v>
      </c>
      <c r="AL9" s="52">
        <f>(U9/4)</f>
        <v>0.75</v>
      </c>
      <c r="AM9" s="203">
        <f t="shared" si="2"/>
        <v>0.25</v>
      </c>
      <c r="AN9" s="50">
        <v>0</v>
      </c>
      <c r="AO9" s="204">
        <f t="shared" si="3"/>
        <v>0</v>
      </c>
      <c r="AP9" s="52"/>
      <c r="AQ9" s="54"/>
      <c r="AR9" s="53"/>
      <c r="AS9" s="51"/>
      <c r="AT9" s="52"/>
      <c r="AU9" s="55"/>
      <c r="AV9" s="53"/>
      <c r="AW9" s="56"/>
      <c r="AX9" s="57"/>
      <c r="AY9" s="54"/>
      <c r="AZ9" s="53"/>
      <c r="BA9" s="51"/>
      <c r="BB9" s="58"/>
    </row>
    <row r="10" spans="1:54" s="59" customFormat="1" ht="145.5" customHeight="1" x14ac:dyDescent="0.2">
      <c r="A10" s="43">
        <v>4</v>
      </c>
      <c r="B10" s="86" t="s">
        <v>336</v>
      </c>
      <c r="C10" s="90" t="s">
        <v>91</v>
      </c>
      <c r="D10" s="88" t="s">
        <v>92</v>
      </c>
      <c r="E10" s="89" t="s">
        <v>23</v>
      </c>
      <c r="F10" s="90" t="s">
        <v>73</v>
      </c>
      <c r="G10" s="89" t="s">
        <v>94</v>
      </c>
      <c r="H10" s="92" t="s">
        <v>392</v>
      </c>
      <c r="I10" s="89" t="s">
        <v>95</v>
      </c>
      <c r="J10" s="91" t="s">
        <v>97</v>
      </c>
      <c r="K10" s="93" t="s">
        <v>393</v>
      </c>
      <c r="L10" s="47" t="s">
        <v>394</v>
      </c>
      <c r="M10" s="48">
        <v>6000</v>
      </c>
      <c r="N10" s="217" t="s">
        <v>710</v>
      </c>
      <c r="O10" s="86" t="s">
        <v>395</v>
      </c>
      <c r="P10" s="86" t="s">
        <v>396</v>
      </c>
      <c r="Q10" s="48" t="s">
        <v>457</v>
      </c>
      <c r="R10" s="86" t="s">
        <v>358</v>
      </c>
      <c r="S10" s="86" t="s">
        <v>330</v>
      </c>
      <c r="T10" s="330" t="s">
        <v>850</v>
      </c>
      <c r="U10" s="43">
        <v>20</v>
      </c>
      <c r="V10" s="84">
        <v>1</v>
      </c>
      <c r="W10" s="43">
        <v>10</v>
      </c>
      <c r="X10" s="43">
        <v>2018</v>
      </c>
      <c r="Y10" s="43">
        <v>2020</v>
      </c>
      <c r="Z10" s="85"/>
      <c r="AA10" s="86" t="s">
        <v>397</v>
      </c>
      <c r="AB10" s="43">
        <v>20</v>
      </c>
      <c r="AC10" s="43">
        <v>5</v>
      </c>
      <c r="AD10" s="43">
        <v>20</v>
      </c>
      <c r="AE10" s="43"/>
      <c r="AF10" s="43"/>
      <c r="AG10" s="43">
        <v>20</v>
      </c>
      <c r="AH10" s="52">
        <f t="shared" ref="AH10:AH13" si="4">(U10/4)</f>
        <v>5</v>
      </c>
      <c r="AI10" s="203">
        <f t="shared" si="0"/>
        <v>0.25</v>
      </c>
      <c r="AJ10" s="50">
        <v>8</v>
      </c>
      <c r="AK10" s="204">
        <f t="shared" si="1"/>
        <v>0.4</v>
      </c>
      <c r="AL10" s="52">
        <f>(U10/4)</f>
        <v>5</v>
      </c>
      <c r="AM10" s="203">
        <f t="shared" si="2"/>
        <v>0.25</v>
      </c>
      <c r="AN10" s="86">
        <v>5</v>
      </c>
      <c r="AO10" s="204">
        <f t="shared" si="3"/>
        <v>0.25</v>
      </c>
      <c r="AP10" s="52"/>
      <c r="AQ10" s="95"/>
      <c r="AR10" s="86"/>
      <c r="AS10" s="94"/>
      <c r="AT10" s="52"/>
      <c r="AU10" s="96"/>
      <c r="AV10" s="86"/>
      <c r="AW10" s="97"/>
      <c r="AX10" s="57"/>
      <c r="AY10" s="95"/>
      <c r="AZ10" s="86"/>
      <c r="BA10" s="94"/>
      <c r="BB10" s="98"/>
    </row>
    <row r="11" spans="1:54" s="59" customFormat="1" ht="71.25" x14ac:dyDescent="0.2">
      <c r="A11" s="43">
        <v>5</v>
      </c>
      <c r="B11" s="86" t="s">
        <v>336</v>
      </c>
      <c r="C11" s="90" t="s">
        <v>91</v>
      </c>
      <c r="D11" s="88" t="s">
        <v>103</v>
      </c>
      <c r="E11" s="89" t="s">
        <v>23</v>
      </c>
      <c r="F11" s="90" t="s">
        <v>73</v>
      </c>
      <c r="G11" s="89" t="s">
        <v>104</v>
      </c>
      <c r="H11" s="92" t="s">
        <v>398</v>
      </c>
      <c r="I11" s="89" t="s">
        <v>105</v>
      </c>
      <c r="J11" s="91" t="s">
        <v>107</v>
      </c>
      <c r="K11" s="93" t="s">
        <v>11</v>
      </c>
      <c r="L11" s="47" t="s">
        <v>399</v>
      </c>
      <c r="M11" s="48">
        <v>199000</v>
      </c>
      <c r="N11" s="221" t="s">
        <v>334</v>
      </c>
      <c r="O11" s="99" t="s">
        <v>400</v>
      </c>
      <c r="P11" s="221" t="s">
        <v>401</v>
      </c>
      <c r="Q11" s="48" t="s">
        <v>457</v>
      </c>
      <c r="R11" s="100" t="s">
        <v>402</v>
      </c>
      <c r="S11" s="100" t="s">
        <v>330</v>
      </c>
      <c r="T11" s="330" t="s">
        <v>852</v>
      </c>
      <c r="U11" s="100">
        <v>11100</v>
      </c>
      <c r="V11" s="101">
        <v>1</v>
      </c>
      <c r="W11" s="100">
        <v>10650</v>
      </c>
      <c r="X11" s="100">
        <v>2019</v>
      </c>
      <c r="Y11" s="100">
        <v>2020</v>
      </c>
      <c r="Z11" s="85"/>
      <c r="AA11" s="100" t="s">
        <v>403</v>
      </c>
      <c r="AB11" s="86">
        <v>43</v>
      </c>
      <c r="AC11" s="43">
        <v>43</v>
      </c>
      <c r="AD11" s="86">
        <v>43</v>
      </c>
      <c r="AE11" s="43"/>
      <c r="AF11" s="43"/>
      <c r="AG11" s="43">
        <v>43</v>
      </c>
      <c r="AH11" s="52">
        <f>(U11/4)</f>
        <v>2775</v>
      </c>
      <c r="AI11" s="203">
        <f t="shared" si="0"/>
        <v>0.25</v>
      </c>
      <c r="AJ11" s="50">
        <v>1620</v>
      </c>
      <c r="AK11" s="204">
        <f t="shared" si="1"/>
        <v>0.14594594594594595</v>
      </c>
      <c r="AL11" s="52">
        <f>(U11/4)</f>
        <v>2775</v>
      </c>
      <c r="AM11" s="203">
        <f t="shared" si="2"/>
        <v>0.25</v>
      </c>
      <c r="AN11" s="86">
        <v>0</v>
      </c>
      <c r="AO11" s="204">
        <f t="shared" si="3"/>
        <v>0</v>
      </c>
      <c r="AP11" s="52"/>
      <c r="AQ11" s="95"/>
      <c r="AR11" s="86"/>
      <c r="AS11" s="94"/>
      <c r="AT11" s="52"/>
      <c r="AU11" s="96"/>
      <c r="AV11" s="86"/>
      <c r="AW11" s="97"/>
      <c r="AX11" s="57"/>
      <c r="AY11" s="95"/>
      <c r="AZ11" s="86"/>
      <c r="BA11" s="94"/>
      <c r="BB11" s="98"/>
    </row>
    <row r="12" spans="1:54" s="59" customFormat="1" ht="304.5" customHeight="1" x14ac:dyDescent="0.2">
      <c r="A12" s="43">
        <v>6</v>
      </c>
      <c r="B12" s="86" t="s">
        <v>336</v>
      </c>
      <c r="C12" s="90" t="s">
        <v>91</v>
      </c>
      <c r="D12" s="88" t="s">
        <v>225</v>
      </c>
      <c r="E12" s="89" t="s">
        <v>23</v>
      </c>
      <c r="F12" s="89" t="s">
        <v>108</v>
      </c>
      <c r="G12" s="89" t="s">
        <v>227</v>
      </c>
      <c r="H12" s="92" t="s">
        <v>404</v>
      </c>
      <c r="I12" s="89" t="s">
        <v>228</v>
      </c>
      <c r="J12" s="91" t="s">
        <v>405</v>
      </c>
      <c r="K12" s="93" t="s">
        <v>393</v>
      </c>
      <c r="L12" s="47" t="s">
        <v>399</v>
      </c>
      <c r="M12" s="48">
        <v>60000</v>
      </c>
      <c r="N12" s="100" t="s">
        <v>709</v>
      </c>
      <c r="O12" s="86" t="s">
        <v>406</v>
      </c>
      <c r="P12" s="221" t="s">
        <v>407</v>
      </c>
      <c r="Q12" s="48" t="s">
        <v>457</v>
      </c>
      <c r="R12" s="86" t="s">
        <v>358</v>
      </c>
      <c r="S12" s="86" t="s">
        <v>408</v>
      </c>
      <c r="T12" s="330" t="s">
        <v>853</v>
      </c>
      <c r="U12" s="43">
        <v>3</v>
      </c>
      <c r="V12" s="84">
        <v>1</v>
      </c>
      <c r="W12" s="43">
        <v>1</v>
      </c>
      <c r="X12" s="43">
        <v>2019</v>
      </c>
      <c r="Y12" s="43">
        <v>2020</v>
      </c>
      <c r="Z12" s="85"/>
      <c r="AA12" s="86" t="s">
        <v>403</v>
      </c>
      <c r="AB12" s="43">
        <v>13</v>
      </c>
      <c r="AC12" s="43">
        <v>13</v>
      </c>
      <c r="AD12" s="43">
        <v>13</v>
      </c>
      <c r="AE12" s="43"/>
      <c r="AF12" s="43"/>
      <c r="AG12" s="43">
        <v>13</v>
      </c>
      <c r="AH12" s="52">
        <f t="shared" si="4"/>
        <v>0.75</v>
      </c>
      <c r="AI12" s="203">
        <f t="shared" si="0"/>
        <v>0.25</v>
      </c>
      <c r="AJ12" s="50">
        <v>1</v>
      </c>
      <c r="AK12" s="204">
        <f t="shared" si="1"/>
        <v>0.33333333333333331</v>
      </c>
      <c r="AL12" s="52">
        <f>(U12/4)</f>
        <v>0.75</v>
      </c>
      <c r="AM12" s="203">
        <f t="shared" ref="AM12:AM13" si="5">(100%/4)</f>
        <v>0.25</v>
      </c>
      <c r="AN12" s="86">
        <v>0</v>
      </c>
      <c r="AO12" s="204">
        <f t="shared" si="3"/>
        <v>0</v>
      </c>
      <c r="AP12" s="52"/>
      <c r="AQ12" s="95"/>
      <c r="AR12" s="86"/>
      <c r="AS12" s="94"/>
      <c r="AT12" s="52"/>
      <c r="AU12" s="96"/>
      <c r="AV12" s="86"/>
      <c r="AW12" s="97"/>
      <c r="AX12" s="57"/>
      <c r="AY12" s="95"/>
      <c r="AZ12" s="86"/>
      <c r="BA12" s="94"/>
      <c r="BB12" s="98"/>
    </row>
    <row r="13" spans="1:54" s="59" customFormat="1" ht="260.25" customHeight="1" x14ac:dyDescent="0.2">
      <c r="A13" s="43">
        <v>7</v>
      </c>
      <c r="B13" s="86" t="s">
        <v>336</v>
      </c>
      <c r="C13" s="90" t="s">
        <v>91</v>
      </c>
      <c r="D13" s="88" t="s">
        <v>231</v>
      </c>
      <c r="E13" s="89" t="s">
        <v>23</v>
      </c>
      <c r="F13" s="89" t="s">
        <v>108</v>
      </c>
      <c r="G13" s="89" t="s">
        <v>232</v>
      </c>
      <c r="H13" s="183" t="s">
        <v>409</v>
      </c>
      <c r="I13" s="90" t="s">
        <v>233</v>
      </c>
      <c r="J13" s="91" t="s">
        <v>410</v>
      </c>
      <c r="K13" s="93" t="s">
        <v>393</v>
      </c>
      <c r="L13" s="47" t="s">
        <v>10</v>
      </c>
      <c r="M13" s="103">
        <v>44800</v>
      </c>
      <c r="N13" s="86" t="s">
        <v>411</v>
      </c>
      <c r="O13" s="86" t="s">
        <v>412</v>
      </c>
      <c r="P13" s="217" t="s">
        <v>413</v>
      </c>
      <c r="Q13" s="48" t="s">
        <v>457</v>
      </c>
      <c r="R13" s="86" t="s">
        <v>358</v>
      </c>
      <c r="S13" s="86" t="s">
        <v>408</v>
      </c>
      <c r="T13" s="330" t="s">
        <v>854</v>
      </c>
      <c r="U13" s="43">
        <v>1100</v>
      </c>
      <c r="V13" s="84">
        <v>1</v>
      </c>
      <c r="W13" s="43">
        <v>625</v>
      </c>
      <c r="X13" s="43">
        <v>2019</v>
      </c>
      <c r="Y13" s="43">
        <v>2020</v>
      </c>
      <c r="Z13" s="85"/>
      <c r="AA13" s="86" t="s">
        <v>403</v>
      </c>
      <c r="AB13" s="43">
        <v>970</v>
      </c>
      <c r="AC13" s="43">
        <v>242.5</v>
      </c>
      <c r="AD13" s="43">
        <v>970</v>
      </c>
      <c r="AE13" s="43"/>
      <c r="AF13" s="43"/>
      <c r="AG13" s="43">
        <v>970</v>
      </c>
      <c r="AH13" s="52">
        <f t="shared" si="4"/>
        <v>275</v>
      </c>
      <c r="AI13" s="203">
        <f t="shared" si="0"/>
        <v>0.25</v>
      </c>
      <c r="AJ13" s="50">
        <v>273</v>
      </c>
      <c r="AK13" s="204">
        <f t="shared" si="1"/>
        <v>0.24818181818181817</v>
      </c>
      <c r="AL13" s="52">
        <f>(U13/4)</f>
        <v>275</v>
      </c>
      <c r="AM13" s="203">
        <f t="shared" si="5"/>
        <v>0.25</v>
      </c>
      <c r="AN13" s="86">
        <v>142</v>
      </c>
      <c r="AO13" s="204">
        <f t="shared" si="3"/>
        <v>0.12909090909090909</v>
      </c>
      <c r="AP13" s="52"/>
      <c r="AQ13" s="95"/>
      <c r="AR13" s="86"/>
      <c r="AS13" s="94"/>
      <c r="AT13" s="52"/>
      <c r="AU13" s="96"/>
      <c r="AV13" s="86"/>
      <c r="AW13" s="97"/>
      <c r="AX13" s="57"/>
      <c r="AY13" s="95"/>
      <c r="AZ13" s="86"/>
      <c r="BA13" s="94"/>
      <c r="BB13" s="98"/>
    </row>
    <row r="14" spans="1:54" s="59" customFormat="1" ht="75.75" customHeight="1" x14ac:dyDescent="0.2">
      <c r="A14" s="43">
        <v>8</v>
      </c>
      <c r="B14" s="149" t="s">
        <v>336</v>
      </c>
      <c r="C14" s="90" t="s">
        <v>25</v>
      </c>
      <c r="D14" s="88" t="s">
        <v>667</v>
      </c>
      <c r="E14" s="89" t="s">
        <v>23</v>
      </c>
      <c r="F14" s="89" t="s">
        <v>24</v>
      </c>
      <c r="G14" s="89" t="s">
        <v>127</v>
      </c>
      <c r="H14" s="236" t="s">
        <v>273</v>
      </c>
      <c r="I14" s="90" t="s">
        <v>342</v>
      </c>
      <c r="J14" s="87" t="s">
        <v>130</v>
      </c>
      <c r="K14" s="108" t="s">
        <v>663</v>
      </c>
      <c r="L14" s="47" t="s">
        <v>146</v>
      </c>
      <c r="M14" s="48">
        <v>0</v>
      </c>
      <c r="N14" s="217" t="s">
        <v>259</v>
      </c>
      <c r="O14" s="217" t="s">
        <v>726</v>
      </c>
      <c r="P14" s="217" t="s">
        <v>727</v>
      </c>
      <c r="Q14" s="48" t="s">
        <v>457</v>
      </c>
      <c r="R14" s="149" t="s">
        <v>664</v>
      </c>
      <c r="S14" s="149" t="s">
        <v>341</v>
      </c>
      <c r="T14" s="330" t="s">
        <v>861</v>
      </c>
      <c r="U14" s="116">
        <v>9400</v>
      </c>
      <c r="V14" s="84">
        <v>1</v>
      </c>
      <c r="W14" s="137" t="s">
        <v>351</v>
      </c>
      <c r="X14" s="137" t="s">
        <v>351</v>
      </c>
      <c r="Y14" s="43">
        <v>2020</v>
      </c>
      <c r="Z14" s="85"/>
      <c r="AA14" s="149" t="s">
        <v>342</v>
      </c>
      <c r="AB14" s="43">
        <v>9400</v>
      </c>
      <c r="AC14" s="43">
        <v>2350</v>
      </c>
      <c r="AD14" s="43">
        <v>9400</v>
      </c>
      <c r="AE14" s="43"/>
      <c r="AF14" s="43"/>
      <c r="AG14" s="188" t="s">
        <v>360</v>
      </c>
      <c r="AH14" s="52">
        <f>(U14/4)</f>
        <v>2350</v>
      </c>
      <c r="AI14" s="203">
        <f t="shared" ref="AI14:AI102" si="6">(100%/4)</f>
        <v>0.25</v>
      </c>
      <c r="AJ14" s="50">
        <v>0</v>
      </c>
      <c r="AK14" s="204">
        <f t="shared" ref="AK14:AK35" si="7">(AJ14*AI14/AH14)</f>
        <v>0</v>
      </c>
      <c r="AL14" s="52">
        <f t="shared" ref="AL14:AL24" si="8">(U14/4)</f>
        <v>2350</v>
      </c>
      <c r="AM14" s="203">
        <f t="shared" ref="AM14:AM34" si="9">(100%/4)</f>
        <v>0.25</v>
      </c>
      <c r="AN14" s="149">
        <v>4360</v>
      </c>
      <c r="AO14" s="204">
        <f t="shared" si="3"/>
        <v>0.46382978723404256</v>
      </c>
      <c r="AP14" s="52"/>
      <c r="AQ14" s="151"/>
      <c r="AR14" s="149"/>
      <c r="AS14" s="150"/>
      <c r="AT14" s="52"/>
      <c r="AU14" s="152"/>
      <c r="AV14" s="149"/>
      <c r="AW14" s="153"/>
      <c r="AX14" s="57"/>
      <c r="AY14" s="151"/>
      <c r="AZ14" s="149"/>
      <c r="BA14" s="150"/>
      <c r="BB14" s="154"/>
    </row>
    <row r="15" spans="1:54" s="59" customFormat="1" ht="75.75" customHeight="1" x14ac:dyDescent="0.2">
      <c r="A15" s="43">
        <v>9</v>
      </c>
      <c r="B15" s="149" t="s">
        <v>336</v>
      </c>
      <c r="C15" s="90" t="s">
        <v>25</v>
      </c>
      <c r="D15" s="88" t="s">
        <v>668</v>
      </c>
      <c r="E15" s="89" t="s">
        <v>23</v>
      </c>
      <c r="F15" s="89" t="s">
        <v>24</v>
      </c>
      <c r="G15" s="89" t="s">
        <v>132</v>
      </c>
      <c r="H15" s="236" t="s">
        <v>273</v>
      </c>
      <c r="I15" s="90" t="s">
        <v>342</v>
      </c>
      <c r="J15" s="87" t="s">
        <v>134</v>
      </c>
      <c r="K15" s="108" t="s">
        <v>663</v>
      </c>
      <c r="L15" s="47" t="s">
        <v>146</v>
      </c>
      <c r="M15" s="48">
        <v>0</v>
      </c>
      <c r="N15" s="217" t="s">
        <v>259</v>
      </c>
      <c r="O15" s="217" t="s">
        <v>726</v>
      </c>
      <c r="P15" s="217" t="s">
        <v>727</v>
      </c>
      <c r="Q15" s="48" t="s">
        <v>457</v>
      </c>
      <c r="R15" s="149" t="s">
        <v>664</v>
      </c>
      <c r="S15" s="149" t="s">
        <v>341</v>
      </c>
      <c r="T15" s="330" t="s">
        <v>861</v>
      </c>
      <c r="U15" s="43">
        <v>500</v>
      </c>
      <c r="V15" s="84">
        <v>1</v>
      </c>
      <c r="W15" s="137" t="s">
        <v>351</v>
      </c>
      <c r="X15" s="137" t="s">
        <v>351</v>
      </c>
      <c r="Y15" s="43">
        <v>2020</v>
      </c>
      <c r="Z15" s="85"/>
      <c r="AA15" s="149" t="s">
        <v>342</v>
      </c>
      <c r="AB15" s="43">
        <v>500</v>
      </c>
      <c r="AC15" s="43">
        <v>125</v>
      </c>
      <c r="AD15" s="43">
        <v>500</v>
      </c>
      <c r="AE15" s="43"/>
      <c r="AF15" s="43"/>
      <c r="AG15" s="188" t="s">
        <v>360</v>
      </c>
      <c r="AH15" s="52">
        <f t="shared" ref="AH15:AH35" si="10">(U15/4)</f>
        <v>125</v>
      </c>
      <c r="AI15" s="203">
        <f t="shared" si="6"/>
        <v>0.25</v>
      </c>
      <c r="AJ15" s="50">
        <v>0</v>
      </c>
      <c r="AK15" s="204">
        <f t="shared" si="7"/>
        <v>0</v>
      </c>
      <c r="AL15" s="52">
        <f t="shared" si="8"/>
        <v>125</v>
      </c>
      <c r="AM15" s="203">
        <f t="shared" si="9"/>
        <v>0.25</v>
      </c>
      <c r="AN15" s="149">
        <v>200</v>
      </c>
      <c r="AO15" s="204">
        <f t="shared" si="3"/>
        <v>0.4</v>
      </c>
      <c r="AP15" s="52"/>
      <c r="AQ15" s="151"/>
      <c r="AR15" s="149"/>
      <c r="AS15" s="150"/>
      <c r="AT15" s="52"/>
      <c r="AU15" s="152"/>
      <c r="AV15" s="149"/>
      <c r="AW15" s="153"/>
      <c r="AX15" s="57"/>
      <c r="AY15" s="151"/>
      <c r="AZ15" s="149"/>
      <c r="BA15" s="150"/>
      <c r="BB15" s="154"/>
    </row>
    <row r="16" spans="1:54" s="59" customFormat="1" ht="75.75" customHeight="1" x14ac:dyDescent="0.2">
      <c r="A16" s="43">
        <v>10</v>
      </c>
      <c r="B16" s="149" t="s">
        <v>336</v>
      </c>
      <c r="C16" s="90" t="s">
        <v>25</v>
      </c>
      <c r="D16" s="88" t="s">
        <v>31</v>
      </c>
      <c r="E16" s="89" t="s">
        <v>23</v>
      </c>
      <c r="F16" s="89" t="s">
        <v>24</v>
      </c>
      <c r="G16" s="89" t="s">
        <v>32</v>
      </c>
      <c r="H16" s="236" t="s">
        <v>273</v>
      </c>
      <c r="I16" s="90" t="s">
        <v>342</v>
      </c>
      <c r="J16" s="87" t="s">
        <v>35</v>
      </c>
      <c r="K16" s="108" t="s">
        <v>663</v>
      </c>
      <c r="L16" s="47" t="s">
        <v>146</v>
      </c>
      <c r="M16" s="48">
        <v>0</v>
      </c>
      <c r="N16" s="217" t="s">
        <v>259</v>
      </c>
      <c r="O16" s="217" t="s">
        <v>726</v>
      </c>
      <c r="P16" s="217" t="s">
        <v>727</v>
      </c>
      <c r="Q16" s="48" t="s">
        <v>457</v>
      </c>
      <c r="R16" s="149" t="s">
        <v>664</v>
      </c>
      <c r="S16" s="149" t="s">
        <v>341</v>
      </c>
      <c r="T16" s="330" t="s">
        <v>862</v>
      </c>
      <c r="U16" s="116">
        <v>10000</v>
      </c>
      <c r="V16" s="84">
        <v>1</v>
      </c>
      <c r="W16" s="137" t="s">
        <v>351</v>
      </c>
      <c r="X16" s="137" t="s">
        <v>351</v>
      </c>
      <c r="Y16" s="43">
        <v>2020</v>
      </c>
      <c r="Z16" s="85">
        <v>144</v>
      </c>
      <c r="AA16" s="149" t="s">
        <v>342</v>
      </c>
      <c r="AB16" s="43">
        <v>10000</v>
      </c>
      <c r="AC16" s="43">
        <v>2500</v>
      </c>
      <c r="AD16" s="43">
        <v>10000</v>
      </c>
      <c r="AE16" s="43"/>
      <c r="AF16" s="43"/>
      <c r="AG16" s="188" t="s">
        <v>360</v>
      </c>
      <c r="AH16" s="52">
        <f t="shared" si="10"/>
        <v>2500</v>
      </c>
      <c r="AI16" s="203">
        <f t="shared" si="6"/>
        <v>0.25</v>
      </c>
      <c r="AJ16" s="50">
        <v>0</v>
      </c>
      <c r="AK16" s="204">
        <f t="shared" si="7"/>
        <v>0</v>
      </c>
      <c r="AL16" s="52">
        <f t="shared" si="8"/>
        <v>2500</v>
      </c>
      <c r="AM16" s="203">
        <f t="shared" si="9"/>
        <v>0.25</v>
      </c>
      <c r="AN16" s="149">
        <v>5000</v>
      </c>
      <c r="AO16" s="204">
        <f t="shared" si="3"/>
        <v>0.5</v>
      </c>
      <c r="AP16" s="52"/>
      <c r="AQ16" s="151"/>
      <c r="AR16" s="149"/>
      <c r="AS16" s="150"/>
      <c r="AT16" s="52"/>
      <c r="AU16" s="152"/>
      <c r="AV16" s="149"/>
      <c r="AW16" s="153"/>
      <c r="AX16" s="57"/>
      <c r="AY16" s="151"/>
      <c r="AZ16" s="149"/>
      <c r="BA16" s="150"/>
      <c r="BB16" s="154"/>
    </row>
    <row r="17" spans="1:54" s="59" customFormat="1" ht="75.75" customHeight="1" x14ac:dyDescent="0.2">
      <c r="A17" s="43">
        <v>11</v>
      </c>
      <c r="B17" s="149" t="s">
        <v>336</v>
      </c>
      <c r="C17" s="90" t="s">
        <v>25</v>
      </c>
      <c r="D17" s="88" t="s">
        <v>665</v>
      </c>
      <c r="E17" s="89" t="s">
        <v>23</v>
      </c>
      <c r="F17" s="89" t="s">
        <v>24</v>
      </c>
      <c r="G17" s="89" t="s">
        <v>114</v>
      </c>
      <c r="H17" s="236" t="s">
        <v>273</v>
      </c>
      <c r="I17" s="90" t="s">
        <v>342</v>
      </c>
      <c r="J17" s="87" t="s">
        <v>117</v>
      </c>
      <c r="K17" s="93" t="s">
        <v>11</v>
      </c>
      <c r="L17" s="47" t="s">
        <v>146</v>
      </c>
      <c r="M17" s="48">
        <v>0</v>
      </c>
      <c r="N17" s="217" t="s">
        <v>259</v>
      </c>
      <c r="O17" s="217" t="s">
        <v>726</v>
      </c>
      <c r="P17" s="217" t="s">
        <v>727</v>
      </c>
      <c r="Q17" s="48" t="s">
        <v>457</v>
      </c>
      <c r="R17" s="149" t="s">
        <v>664</v>
      </c>
      <c r="S17" s="149" t="s">
        <v>341</v>
      </c>
      <c r="T17" s="330" t="s">
        <v>861</v>
      </c>
      <c r="U17" s="43">
        <v>340</v>
      </c>
      <c r="V17" s="84">
        <v>1</v>
      </c>
      <c r="W17" s="137" t="s">
        <v>351</v>
      </c>
      <c r="X17" s="137" t="s">
        <v>351</v>
      </c>
      <c r="Y17" s="43">
        <v>2020</v>
      </c>
      <c r="Z17" s="85"/>
      <c r="AA17" s="149" t="s">
        <v>342</v>
      </c>
      <c r="AB17" s="43">
        <v>340</v>
      </c>
      <c r="AC17" s="43">
        <v>85</v>
      </c>
      <c r="AD17" s="43">
        <v>340</v>
      </c>
      <c r="AE17" s="43"/>
      <c r="AF17" s="43"/>
      <c r="AG17" s="188" t="s">
        <v>360</v>
      </c>
      <c r="AH17" s="52">
        <f t="shared" si="10"/>
        <v>85</v>
      </c>
      <c r="AI17" s="203">
        <f t="shared" si="6"/>
        <v>0.25</v>
      </c>
      <c r="AJ17" s="50">
        <v>0</v>
      </c>
      <c r="AK17" s="204">
        <f t="shared" si="7"/>
        <v>0</v>
      </c>
      <c r="AL17" s="52">
        <f t="shared" si="8"/>
        <v>85</v>
      </c>
      <c r="AM17" s="203">
        <f t="shared" si="9"/>
        <v>0.25</v>
      </c>
      <c r="AN17" s="149">
        <v>136</v>
      </c>
      <c r="AO17" s="204">
        <f t="shared" si="3"/>
        <v>0.4</v>
      </c>
      <c r="AP17" s="52"/>
      <c r="AQ17" s="151"/>
      <c r="AR17" s="149"/>
      <c r="AS17" s="150"/>
      <c r="AT17" s="52"/>
      <c r="AU17" s="152"/>
      <c r="AV17" s="149"/>
      <c r="AW17" s="153"/>
      <c r="AX17" s="57"/>
      <c r="AY17" s="151"/>
      <c r="AZ17" s="149"/>
      <c r="BA17" s="150"/>
      <c r="BB17" s="154"/>
    </row>
    <row r="18" spans="1:54" s="59" customFormat="1" ht="75.75" customHeight="1" x14ac:dyDescent="0.2">
      <c r="A18" s="43">
        <v>12</v>
      </c>
      <c r="B18" s="149" t="s">
        <v>336</v>
      </c>
      <c r="C18" s="90" t="s">
        <v>25</v>
      </c>
      <c r="D18" s="88" t="s">
        <v>122</v>
      </c>
      <c r="E18" s="89" t="s">
        <v>23</v>
      </c>
      <c r="F18" s="89" t="s">
        <v>24</v>
      </c>
      <c r="G18" s="89" t="s">
        <v>123</v>
      </c>
      <c r="H18" s="236" t="s">
        <v>273</v>
      </c>
      <c r="I18" s="90" t="s">
        <v>342</v>
      </c>
      <c r="J18" s="87" t="s">
        <v>125</v>
      </c>
      <c r="K18" s="108" t="s">
        <v>663</v>
      </c>
      <c r="L18" s="47" t="s">
        <v>146</v>
      </c>
      <c r="M18" s="48">
        <v>0</v>
      </c>
      <c r="N18" s="217" t="s">
        <v>259</v>
      </c>
      <c r="O18" s="217" t="s">
        <v>726</v>
      </c>
      <c r="P18" s="217" t="s">
        <v>727</v>
      </c>
      <c r="Q18" s="48" t="s">
        <v>457</v>
      </c>
      <c r="R18" s="149" t="s">
        <v>664</v>
      </c>
      <c r="S18" s="149" t="s">
        <v>341</v>
      </c>
      <c r="T18" s="330" t="s">
        <v>861</v>
      </c>
      <c r="U18" s="43">
        <v>760</v>
      </c>
      <c r="V18" s="84">
        <v>1</v>
      </c>
      <c r="W18" s="137" t="s">
        <v>351</v>
      </c>
      <c r="X18" s="137" t="s">
        <v>351</v>
      </c>
      <c r="Y18" s="43">
        <v>2020</v>
      </c>
      <c r="Z18" s="85"/>
      <c r="AA18" s="149" t="s">
        <v>342</v>
      </c>
      <c r="AB18" s="43">
        <v>760</v>
      </c>
      <c r="AC18" s="43">
        <v>190</v>
      </c>
      <c r="AD18" s="43">
        <v>760</v>
      </c>
      <c r="AE18" s="43"/>
      <c r="AF18" s="43"/>
      <c r="AG18" s="188" t="s">
        <v>360</v>
      </c>
      <c r="AH18" s="52">
        <f t="shared" si="10"/>
        <v>190</v>
      </c>
      <c r="AI18" s="203">
        <f t="shared" si="6"/>
        <v>0.25</v>
      </c>
      <c r="AJ18" s="50">
        <v>0</v>
      </c>
      <c r="AK18" s="204">
        <f t="shared" si="7"/>
        <v>0</v>
      </c>
      <c r="AL18" s="52">
        <f t="shared" si="8"/>
        <v>190</v>
      </c>
      <c r="AM18" s="203">
        <f t="shared" si="9"/>
        <v>0.25</v>
      </c>
      <c r="AN18" s="149">
        <v>304</v>
      </c>
      <c r="AO18" s="204">
        <f t="shared" si="3"/>
        <v>0.4</v>
      </c>
      <c r="AP18" s="52"/>
      <c r="AQ18" s="151"/>
      <c r="AR18" s="149"/>
      <c r="AS18" s="150"/>
      <c r="AT18" s="52"/>
      <c r="AU18" s="152"/>
      <c r="AV18" s="149"/>
      <c r="AW18" s="153"/>
      <c r="AX18" s="57"/>
      <c r="AY18" s="151"/>
      <c r="AZ18" s="149"/>
      <c r="BA18" s="150"/>
      <c r="BB18" s="154"/>
    </row>
    <row r="19" spans="1:54" s="59" customFormat="1" ht="75.75" customHeight="1" x14ac:dyDescent="0.2">
      <c r="A19" s="43">
        <v>13</v>
      </c>
      <c r="B19" s="149" t="s">
        <v>336</v>
      </c>
      <c r="C19" s="90" t="s">
        <v>25</v>
      </c>
      <c r="D19" s="88" t="s">
        <v>109</v>
      </c>
      <c r="E19" s="89" t="s">
        <v>23</v>
      </c>
      <c r="F19" s="89" t="s">
        <v>24</v>
      </c>
      <c r="G19" s="89" t="s">
        <v>110</v>
      </c>
      <c r="H19" s="236" t="s">
        <v>273</v>
      </c>
      <c r="I19" s="90" t="s">
        <v>342</v>
      </c>
      <c r="J19" s="87" t="s">
        <v>112</v>
      </c>
      <c r="K19" s="108" t="s">
        <v>663</v>
      </c>
      <c r="L19" s="47" t="s">
        <v>146</v>
      </c>
      <c r="M19" s="48">
        <v>0</v>
      </c>
      <c r="N19" s="217" t="s">
        <v>259</v>
      </c>
      <c r="O19" s="217" t="s">
        <v>726</v>
      </c>
      <c r="P19" s="217" t="s">
        <v>727</v>
      </c>
      <c r="Q19" s="48" t="s">
        <v>457</v>
      </c>
      <c r="R19" s="149" t="s">
        <v>664</v>
      </c>
      <c r="S19" s="149" t="s">
        <v>341</v>
      </c>
      <c r="T19" s="330" t="s">
        <v>861</v>
      </c>
      <c r="U19" s="43">
        <v>900</v>
      </c>
      <c r="V19" s="84">
        <v>1</v>
      </c>
      <c r="W19" s="137" t="s">
        <v>351</v>
      </c>
      <c r="X19" s="137" t="s">
        <v>351</v>
      </c>
      <c r="Y19" s="43">
        <v>2020</v>
      </c>
      <c r="Z19" s="85"/>
      <c r="AA19" s="149" t="s">
        <v>342</v>
      </c>
      <c r="AB19" s="43">
        <v>900</v>
      </c>
      <c r="AC19" s="43">
        <v>225</v>
      </c>
      <c r="AD19" s="43">
        <v>900</v>
      </c>
      <c r="AE19" s="43"/>
      <c r="AF19" s="43"/>
      <c r="AG19" s="188" t="s">
        <v>360</v>
      </c>
      <c r="AH19" s="52">
        <f t="shared" si="10"/>
        <v>225</v>
      </c>
      <c r="AI19" s="203">
        <f t="shared" si="6"/>
        <v>0.25</v>
      </c>
      <c r="AJ19" s="50">
        <v>0</v>
      </c>
      <c r="AK19" s="204">
        <f t="shared" si="7"/>
        <v>0</v>
      </c>
      <c r="AL19" s="52">
        <f t="shared" si="8"/>
        <v>225</v>
      </c>
      <c r="AM19" s="203">
        <f t="shared" si="9"/>
        <v>0.25</v>
      </c>
      <c r="AN19" s="149">
        <v>360</v>
      </c>
      <c r="AO19" s="204">
        <f t="shared" si="3"/>
        <v>0.4</v>
      </c>
      <c r="AP19" s="52"/>
      <c r="AQ19" s="151"/>
      <c r="AR19" s="149"/>
      <c r="AS19" s="150"/>
      <c r="AT19" s="52"/>
      <c r="AU19" s="152"/>
      <c r="AV19" s="149"/>
      <c r="AW19" s="153"/>
      <c r="AX19" s="57"/>
      <c r="AY19" s="151"/>
      <c r="AZ19" s="149"/>
      <c r="BA19" s="150"/>
      <c r="BB19" s="154"/>
    </row>
    <row r="20" spans="1:54" s="59" customFormat="1" ht="75.75" customHeight="1" x14ac:dyDescent="0.2">
      <c r="A20" s="43">
        <v>14</v>
      </c>
      <c r="B20" s="149" t="s">
        <v>336</v>
      </c>
      <c r="C20" s="90" t="s">
        <v>25</v>
      </c>
      <c r="D20" s="88" t="s">
        <v>666</v>
      </c>
      <c r="E20" s="89" t="s">
        <v>23</v>
      </c>
      <c r="F20" s="89" t="s">
        <v>24</v>
      </c>
      <c r="G20" s="89" t="s">
        <v>119</v>
      </c>
      <c r="H20" s="236" t="s">
        <v>273</v>
      </c>
      <c r="I20" s="90" t="s">
        <v>342</v>
      </c>
      <c r="J20" s="87" t="s">
        <v>121</v>
      </c>
      <c r="K20" s="108" t="s">
        <v>663</v>
      </c>
      <c r="L20" s="47" t="s">
        <v>146</v>
      </c>
      <c r="M20" s="48">
        <v>0</v>
      </c>
      <c r="N20" s="217" t="s">
        <v>259</v>
      </c>
      <c r="O20" s="217" t="s">
        <v>726</v>
      </c>
      <c r="P20" s="217" t="s">
        <v>727</v>
      </c>
      <c r="Q20" s="48" t="s">
        <v>457</v>
      </c>
      <c r="R20" s="149" t="s">
        <v>664</v>
      </c>
      <c r="S20" s="149" t="s">
        <v>341</v>
      </c>
      <c r="T20" s="330" t="s">
        <v>861</v>
      </c>
      <c r="U20" s="116">
        <v>1000</v>
      </c>
      <c r="V20" s="84">
        <v>1</v>
      </c>
      <c r="W20" s="137" t="s">
        <v>351</v>
      </c>
      <c r="X20" s="137" t="s">
        <v>351</v>
      </c>
      <c r="Y20" s="43">
        <v>2020</v>
      </c>
      <c r="Z20" s="85"/>
      <c r="AA20" s="149" t="s">
        <v>342</v>
      </c>
      <c r="AB20" s="43">
        <v>1000</v>
      </c>
      <c r="AC20" s="43">
        <v>250</v>
      </c>
      <c r="AD20" s="43">
        <v>1000</v>
      </c>
      <c r="AE20" s="43"/>
      <c r="AF20" s="43"/>
      <c r="AG20" s="188" t="s">
        <v>360</v>
      </c>
      <c r="AH20" s="52">
        <f t="shared" si="10"/>
        <v>250</v>
      </c>
      <c r="AI20" s="203">
        <f t="shared" si="6"/>
        <v>0.25</v>
      </c>
      <c r="AJ20" s="50">
        <v>0</v>
      </c>
      <c r="AK20" s="204">
        <f t="shared" si="7"/>
        <v>0</v>
      </c>
      <c r="AL20" s="52">
        <f t="shared" si="8"/>
        <v>250</v>
      </c>
      <c r="AM20" s="203">
        <f t="shared" si="9"/>
        <v>0.25</v>
      </c>
      <c r="AN20" s="149">
        <v>400</v>
      </c>
      <c r="AO20" s="204">
        <f t="shared" si="3"/>
        <v>0.4</v>
      </c>
      <c r="AP20" s="52"/>
      <c r="AQ20" s="151"/>
      <c r="AR20" s="149"/>
      <c r="AS20" s="150"/>
      <c r="AT20" s="52"/>
      <c r="AU20" s="152"/>
      <c r="AV20" s="149"/>
      <c r="AW20" s="153"/>
      <c r="AX20" s="57"/>
      <c r="AY20" s="151"/>
      <c r="AZ20" s="149"/>
      <c r="BA20" s="150"/>
      <c r="BB20" s="154"/>
    </row>
    <row r="21" spans="1:54" s="59" customFormat="1" ht="75.75" customHeight="1" x14ac:dyDescent="0.2">
      <c r="A21" s="43">
        <v>15</v>
      </c>
      <c r="B21" s="149" t="s">
        <v>336</v>
      </c>
      <c r="C21" s="90" t="s">
        <v>25</v>
      </c>
      <c r="D21" s="88" t="s">
        <v>670</v>
      </c>
      <c r="E21" s="89" t="s">
        <v>23</v>
      </c>
      <c r="F21" s="89" t="s">
        <v>24</v>
      </c>
      <c r="G21" s="90" t="s">
        <v>671</v>
      </c>
      <c r="H21" s="236" t="s">
        <v>273</v>
      </c>
      <c r="I21" s="90" t="s">
        <v>342</v>
      </c>
      <c r="J21" s="87" t="s">
        <v>143</v>
      </c>
      <c r="K21" s="108" t="s">
        <v>663</v>
      </c>
      <c r="L21" s="47" t="s">
        <v>10</v>
      </c>
      <c r="M21" s="48">
        <v>3000</v>
      </c>
      <c r="N21" s="217" t="s">
        <v>331</v>
      </c>
      <c r="O21" s="217" t="s">
        <v>728</v>
      </c>
      <c r="P21" s="217" t="s">
        <v>729</v>
      </c>
      <c r="Q21" s="48" t="s">
        <v>457</v>
      </c>
      <c r="R21" s="149" t="s">
        <v>664</v>
      </c>
      <c r="S21" s="149" t="s">
        <v>672</v>
      </c>
      <c r="T21" s="330" t="s">
        <v>863</v>
      </c>
      <c r="U21" s="116">
        <v>105300</v>
      </c>
      <c r="V21" s="84">
        <v>1</v>
      </c>
      <c r="W21" s="137" t="s">
        <v>351</v>
      </c>
      <c r="X21" s="137" t="s">
        <v>351</v>
      </c>
      <c r="Y21" s="43">
        <v>2020</v>
      </c>
      <c r="Z21" s="85"/>
      <c r="AA21" s="149" t="s">
        <v>342</v>
      </c>
      <c r="AB21" s="43">
        <v>105300</v>
      </c>
      <c r="AC21" s="43">
        <v>26325</v>
      </c>
      <c r="AD21" s="43">
        <v>105300</v>
      </c>
      <c r="AE21" s="43"/>
      <c r="AF21" s="43"/>
      <c r="AG21" s="188" t="s">
        <v>360</v>
      </c>
      <c r="AH21" s="52">
        <f t="shared" si="10"/>
        <v>26325</v>
      </c>
      <c r="AI21" s="203">
        <f t="shared" si="6"/>
        <v>0.25</v>
      </c>
      <c r="AJ21" s="50">
        <v>4020</v>
      </c>
      <c r="AK21" s="204">
        <f t="shared" si="7"/>
        <v>3.8176638176638175E-2</v>
      </c>
      <c r="AL21" s="52">
        <f t="shared" si="8"/>
        <v>26325</v>
      </c>
      <c r="AM21" s="203">
        <f t="shared" si="9"/>
        <v>0.25</v>
      </c>
      <c r="AN21" s="149">
        <v>0</v>
      </c>
      <c r="AO21" s="204">
        <f t="shared" si="3"/>
        <v>0</v>
      </c>
      <c r="AP21" s="52"/>
      <c r="AQ21" s="151"/>
      <c r="AR21" s="149"/>
      <c r="AS21" s="150"/>
      <c r="AT21" s="52"/>
      <c r="AU21" s="152"/>
      <c r="AV21" s="149"/>
      <c r="AW21" s="153"/>
      <c r="AX21" s="57"/>
      <c r="AY21" s="151"/>
      <c r="AZ21" s="149"/>
      <c r="BA21" s="150"/>
      <c r="BB21" s="154"/>
    </row>
    <row r="22" spans="1:54" s="59" customFormat="1" ht="75.75" customHeight="1" x14ac:dyDescent="0.2">
      <c r="A22" s="43">
        <v>16</v>
      </c>
      <c r="B22" s="149" t="s">
        <v>336</v>
      </c>
      <c r="C22" s="90" t="s">
        <v>25</v>
      </c>
      <c r="D22" s="88" t="s">
        <v>669</v>
      </c>
      <c r="E22" s="89" t="s">
        <v>23</v>
      </c>
      <c r="F22" s="89" t="s">
        <v>24</v>
      </c>
      <c r="G22" s="89" t="s">
        <v>132</v>
      </c>
      <c r="H22" s="236" t="s">
        <v>273</v>
      </c>
      <c r="I22" s="90" t="s">
        <v>342</v>
      </c>
      <c r="J22" s="87" t="s">
        <v>134</v>
      </c>
      <c r="K22" s="93" t="s">
        <v>663</v>
      </c>
      <c r="L22" s="47" t="s">
        <v>146</v>
      </c>
      <c r="M22" s="48">
        <v>0</v>
      </c>
      <c r="N22" s="217" t="s">
        <v>259</v>
      </c>
      <c r="O22" s="217" t="s">
        <v>726</v>
      </c>
      <c r="P22" s="217" t="s">
        <v>727</v>
      </c>
      <c r="Q22" s="48" t="s">
        <v>457</v>
      </c>
      <c r="R22" s="149" t="s">
        <v>664</v>
      </c>
      <c r="S22" s="149" t="s">
        <v>341</v>
      </c>
      <c r="T22" s="330" t="s">
        <v>861</v>
      </c>
      <c r="U22" s="43">
        <v>3750</v>
      </c>
      <c r="V22" s="84">
        <v>1</v>
      </c>
      <c r="W22" s="137" t="s">
        <v>351</v>
      </c>
      <c r="X22" s="137" t="s">
        <v>351</v>
      </c>
      <c r="Y22" s="43">
        <v>2020</v>
      </c>
      <c r="Z22" s="85"/>
      <c r="AA22" s="149" t="s">
        <v>342</v>
      </c>
      <c r="AB22" s="43">
        <v>375</v>
      </c>
      <c r="AC22" s="43">
        <v>93.75</v>
      </c>
      <c r="AD22" s="43">
        <v>375</v>
      </c>
      <c r="AE22" s="43"/>
      <c r="AF22" s="43"/>
      <c r="AG22" s="188" t="s">
        <v>360</v>
      </c>
      <c r="AH22" s="52">
        <f t="shared" si="10"/>
        <v>937.5</v>
      </c>
      <c r="AI22" s="203">
        <f t="shared" si="6"/>
        <v>0.25</v>
      </c>
      <c r="AJ22" s="50">
        <v>0</v>
      </c>
      <c r="AK22" s="204">
        <f t="shared" si="7"/>
        <v>0</v>
      </c>
      <c r="AL22" s="52">
        <f t="shared" si="8"/>
        <v>937.5</v>
      </c>
      <c r="AM22" s="203">
        <f t="shared" si="9"/>
        <v>0.25</v>
      </c>
      <c r="AN22" s="149">
        <v>1500</v>
      </c>
      <c r="AO22" s="204">
        <f t="shared" si="3"/>
        <v>0.4</v>
      </c>
      <c r="AP22" s="52"/>
      <c r="AQ22" s="151"/>
      <c r="AR22" s="149"/>
      <c r="AS22" s="150"/>
      <c r="AT22" s="52"/>
      <c r="AU22" s="152"/>
      <c r="AV22" s="149"/>
      <c r="AW22" s="153"/>
      <c r="AX22" s="57"/>
      <c r="AY22" s="151"/>
      <c r="AZ22" s="149"/>
      <c r="BA22" s="150"/>
      <c r="BB22" s="154"/>
    </row>
    <row r="23" spans="1:54" s="59" customFormat="1" ht="105.75" customHeight="1" x14ac:dyDescent="0.2">
      <c r="A23" s="43">
        <v>17</v>
      </c>
      <c r="B23" s="149" t="s">
        <v>336</v>
      </c>
      <c r="C23" s="90" t="s">
        <v>25</v>
      </c>
      <c r="D23" s="88" t="s">
        <v>26</v>
      </c>
      <c r="E23" s="89" t="s">
        <v>23</v>
      </c>
      <c r="F23" s="89" t="s">
        <v>24</v>
      </c>
      <c r="G23" s="90" t="s">
        <v>662</v>
      </c>
      <c r="H23" s="236" t="s">
        <v>273</v>
      </c>
      <c r="I23" s="90" t="s">
        <v>342</v>
      </c>
      <c r="J23" s="87" t="s">
        <v>30</v>
      </c>
      <c r="K23" s="108" t="s">
        <v>663</v>
      </c>
      <c r="L23" s="47" t="s">
        <v>146</v>
      </c>
      <c r="M23" s="48">
        <v>0</v>
      </c>
      <c r="N23" s="217" t="s">
        <v>259</v>
      </c>
      <c r="O23" s="217" t="s">
        <v>726</v>
      </c>
      <c r="P23" s="217" t="s">
        <v>727</v>
      </c>
      <c r="Q23" s="48" t="s">
        <v>457</v>
      </c>
      <c r="R23" s="149" t="s">
        <v>664</v>
      </c>
      <c r="S23" s="149" t="s">
        <v>341</v>
      </c>
      <c r="T23" s="330" t="s">
        <v>862</v>
      </c>
      <c r="U23" s="116">
        <v>62100</v>
      </c>
      <c r="V23" s="84">
        <v>1</v>
      </c>
      <c r="W23" s="137" t="s">
        <v>351</v>
      </c>
      <c r="X23" s="137" t="s">
        <v>351</v>
      </c>
      <c r="Y23" s="43">
        <v>2020</v>
      </c>
      <c r="Z23" s="85">
        <v>24</v>
      </c>
      <c r="AA23" s="149" t="s">
        <v>342</v>
      </c>
      <c r="AB23" s="116">
        <v>62100</v>
      </c>
      <c r="AC23" s="116">
        <v>15525</v>
      </c>
      <c r="AD23" s="116">
        <v>62100</v>
      </c>
      <c r="AE23" s="43"/>
      <c r="AF23" s="43"/>
      <c r="AG23" s="188" t="s">
        <v>360</v>
      </c>
      <c r="AH23" s="52">
        <f t="shared" si="10"/>
        <v>15525</v>
      </c>
      <c r="AI23" s="203">
        <f t="shared" si="6"/>
        <v>0.25</v>
      </c>
      <c r="AJ23" s="50">
        <v>15125</v>
      </c>
      <c r="AK23" s="204">
        <f t="shared" si="7"/>
        <v>0.24355877616747182</v>
      </c>
      <c r="AL23" s="52">
        <f t="shared" si="8"/>
        <v>15525</v>
      </c>
      <c r="AM23" s="203">
        <f t="shared" si="9"/>
        <v>0.25</v>
      </c>
      <c r="AN23" s="149">
        <v>2210</v>
      </c>
      <c r="AO23" s="204">
        <f t="shared" si="3"/>
        <v>3.5587761674718194E-2</v>
      </c>
      <c r="AP23" s="52"/>
      <c r="AQ23" s="151"/>
      <c r="AR23" s="149"/>
      <c r="AS23" s="150"/>
      <c r="AT23" s="52"/>
      <c r="AU23" s="152"/>
      <c r="AV23" s="149"/>
      <c r="AW23" s="153"/>
      <c r="AX23" s="57"/>
      <c r="AY23" s="151"/>
      <c r="AZ23" s="149"/>
      <c r="BA23" s="150"/>
      <c r="BB23" s="154"/>
    </row>
    <row r="24" spans="1:54" s="59" customFormat="1" ht="75.75" customHeight="1" x14ac:dyDescent="0.2">
      <c r="A24" s="43">
        <v>18</v>
      </c>
      <c r="B24" s="149" t="s">
        <v>336</v>
      </c>
      <c r="C24" s="90" t="s">
        <v>25</v>
      </c>
      <c r="D24" s="88" t="s">
        <v>135</v>
      </c>
      <c r="E24" s="89" t="s">
        <v>23</v>
      </c>
      <c r="F24" s="89" t="s">
        <v>24</v>
      </c>
      <c r="G24" s="90" t="s">
        <v>136</v>
      </c>
      <c r="H24" s="236" t="s">
        <v>273</v>
      </c>
      <c r="I24" s="90" t="s">
        <v>342</v>
      </c>
      <c r="J24" s="87" t="s">
        <v>138</v>
      </c>
      <c r="K24" s="108" t="s">
        <v>663</v>
      </c>
      <c r="L24" s="47" t="s">
        <v>10</v>
      </c>
      <c r="M24" s="48">
        <v>120000</v>
      </c>
      <c r="N24" s="217" t="s">
        <v>259</v>
      </c>
      <c r="O24" s="217" t="s">
        <v>726</v>
      </c>
      <c r="P24" s="217" t="s">
        <v>727</v>
      </c>
      <c r="Q24" s="48" t="s">
        <v>457</v>
      </c>
      <c r="R24" s="149" t="s">
        <v>664</v>
      </c>
      <c r="S24" s="149" t="s">
        <v>341</v>
      </c>
      <c r="T24" s="330" t="s">
        <v>861</v>
      </c>
      <c r="U24" s="116">
        <v>20000</v>
      </c>
      <c r="V24" s="84">
        <v>1</v>
      </c>
      <c r="W24" s="137" t="s">
        <v>351</v>
      </c>
      <c r="X24" s="137" t="s">
        <v>351</v>
      </c>
      <c r="Y24" s="43">
        <v>2020</v>
      </c>
      <c r="Z24" s="85"/>
      <c r="AA24" s="149" t="s">
        <v>342</v>
      </c>
      <c r="AB24" s="43">
        <v>20000</v>
      </c>
      <c r="AC24" s="43">
        <v>5000</v>
      </c>
      <c r="AD24" s="43">
        <v>20000</v>
      </c>
      <c r="AE24" s="43"/>
      <c r="AF24" s="43"/>
      <c r="AG24" s="188" t="s">
        <v>360</v>
      </c>
      <c r="AH24" s="52">
        <f t="shared" si="10"/>
        <v>5000</v>
      </c>
      <c r="AI24" s="203">
        <f t="shared" si="6"/>
        <v>0.25</v>
      </c>
      <c r="AJ24" s="50">
        <v>5104</v>
      </c>
      <c r="AK24" s="204">
        <f t="shared" si="7"/>
        <v>0.25519999999999998</v>
      </c>
      <c r="AL24" s="52">
        <f t="shared" si="8"/>
        <v>5000</v>
      </c>
      <c r="AM24" s="203">
        <f t="shared" si="9"/>
        <v>0.25</v>
      </c>
      <c r="AN24" s="149">
        <v>6675</v>
      </c>
      <c r="AO24" s="204">
        <f t="shared" si="3"/>
        <v>0.33374999999999999</v>
      </c>
      <c r="AP24" s="52"/>
      <c r="AQ24" s="151"/>
      <c r="AR24" s="149"/>
      <c r="AS24" s="150"/>
      <c r="AT24" s="52"/>
      <c r="AU24" s="152"/>
      <c r="AV24" s="149"/>
      <c r="AW24" s="153"/>
      <c r="AX24" s="57"/>
      <c r="AY24" s="151"/>
      <c r="AZ24" s="149"/>
      <c r="BA24" s="150"/>
      <c r="BB24" s="154"/>
    </row>
    <row r="25" spans="1:54" s="59" customFormat="1" ht="145.5" customHeight="1" x14ac:dyDescent="0.2">
      <c r="A25" s="43">
        <v>19</v>
      </c>
      <c r="B25" s="86" t="s">
        <v>336</v>
      </c>
      <c r="C25" s="89" t="s">
        <v>446</v>
      </c>
      <c r="D25" s="88" t="s">
        <v>447</v>
      </c>
      <c r="E25" s="89" t="s">
        <v>15</v>
      </c>
      <c r="F25" s="107" t="s">
        <v>448</v>
      </c>
      <c r="G25" s="89" t="s">
        <v>449</v>
      </c>
      <c r="H25" s="183" t="s">
        <v>450</v>
      </c>
      <c r="I25" s="89" t="s">
        <v>451</v>
      </c>
      <c r="J25" s="93" t="s">
        <v>452</v>
      </c>
      <c r="K25" s="108" t="s">
        <v>453</v>
      </c>
      <c r="L25" s="104" t="s">
        <v>12</v>
      </c>
      <c r="M25" s="109">
        <v>38000</v>
      </c>
      <c r="N25" s="86" t="s">
        <v>454</v>
      </c>
      <c r="O25" s="211" t="s">
        <v>455</v>
      </c>
      <c r="P25" s="211" t="s">
        <v>456</v>
      </c>
      <c r="Q25" s="48" t="s">
        <v>457</v>
      </c>
      <c r="R25" s="48" t="s">
        <v>458</v>
      </c>
      <c r="S25" s="110" t="s">
        <v>459</v>
      </c>
      <c r="T25" s="330" t="s">
        <v>867</v>
      </c>
      <c r="U25" s="111">
        <v>2136</v>
      </c>
      <c r="V25" s="112">
        <v>1</v>
      </c>
      <c r="W25" s="111">
        <v>3885</v>
      </c>
      <c r="X25" s="111">
        <v>2019</v>
      </c>
      <c r="Y25" s="111">
        <v>2020</v>
      </c>
      <c r="Z25" s="113">
        <v>720</v>
      </c>
      <c r="AA25" s="212" t="s">
        <v>460</v>
      </c>
      <c r="AB25" s="190">
        <v>2136</v>
      </c>
      <c r="AC25" s="114">
        <v>534</v>
      </c>
      <c r="AD25" s="190">
        <v>2136</v>
      </c>
      <c r="AE25" s="84"/>
      <c r="AF25" s="84"/>
      <c r="AG25" s="115" t="s">
        <v>461</v>
      </c>
      <c r="AH25" s="52">
        <f t="shared" si="10"/>
        <v>534</v>
      </c>
      <c r="AI25" s="203">
        <f t="shared" si="6"/>
        <v>0.25</v>
      </c>
      <c r="AJ25" s="205">
        <v>300</v>
      </c>
      <c r="AK25" s="204">
        <f t="shared" si="7"/>
        <v>0.1404494382022472</v>
      </c>
      <c r="AL25" s="52">
        <f>(U25/4)</f>
        <v>534</v>
      </c>
      <c r="AM25" s="203">
        <f t="shared" si="9"/>
        <v>0.25</v>
      </c>
      <c r="AN25" s="86">
        <v>400</v>
      </c>
      <c r="AO25" s="204">
        <f t="shared" si="3"/>
        <v>0.18726591760299627</v>
      </c>
      <c r="AP25" s="52"/>
      <c r="AQ25" s="95"/>
      <c r="AR25" s="86"/>
      <c r="AS25" s="94"/>
      <c r="AT25" s="52"/>
      <c r="AU25" s="96"/>
      <c r="AV25" s="86"/>
      <c r="AW25" s="97"/>
      <c r="AX25" s="57"/>
      <c r="AY25" s="95"/>
      <c r="AZ25" s="86"/>
      <c r="BA25" s="94"/>
      <c r="BB25" s="191" t="s">
        <v>705</v>
      </c>
    </row>
    <row r="26" spans="1:54" s="119" customFormat="1" ht="75.75" customHeight="1" x14ac:dyDescent="0.2">
      <c r="A26" s="100">
        <v>20</v>
      </c>
      <c r="B26" s="100" t="s">
        <v>336</v>
      </c>
      <c r="C26" s="89" t="s">
        <v>36</v>
      </c>
      <c r="D26" s="118" t="s">
        <v>488</v>
      </c>
      <c r="E26" s="93" t="s">
        <v>23</v>
      </c>
      <c r="F26" s="93" t="s">
        <v>108</v>
      </c>
      <c r="G26" s="89" t="s">
        <v>489</v>
      </c>
      <c r="H26" s="92" t="s">
        <v>490</v>
      </c>
      <c r="I26" s="89" t="s">
        <v>13</v>
      </c>
      <c r="J26" s="93" t="s">
        <v>491</v>
      </c>
      <c r="K26" s="93" t="s">
        <v>11</v>
      </c>
      <c r="L26" s="47" t="s">
        <v>12</v>
      </c>
      <c r="M26" s="120">
        <v>5000</v>
      </c>
      <c r="N26" s="121" t="s">
        <v>492</v>
      </c>
      <c r="O26" s="121" t="s">
        <v>493</v>
      </c>
      <c r="P26" s="121" t="s">
        <v>494</v>
      </c>
      <c r="Q26" s="48" t="s">
        <v>457</v>
      </c>
      <c r="R26" s="100" t="s">
        <v>495</v>
      </c>
      <c r="S26" s="100" t="s">
        <v>464</v>
      </c>
      <c r="T26" s="330" t="s">
        <v>869</v>
      </c>
      <c r="U26" s="100">
        <v>852</v>
      </c>
      <c r="V26" s="101">
        <v>1</v>
      </c>
      <c r="W26" s="100">
        <v>910</v>
      </c>
      <c r="X26" s="100">
        <v>2018</v>
      </c>
      <c r="Y26" s="100">
        <v>2020</v>
      </c>
      <c r="Z26" s="122"/>
      <c r="AA26" s="100" t="s">
        <v>496</v>
      </c>
      <c r="AB26" s="100">
        <v>852</v>
      </c>
      <c r="AC26" s="100">
        <v>213</v>
      </c>
      <c r="AD26" s="100">
        <v>852</v>
      </c>
      <c r="AE26" s="100"/>
      <c r="AF26" s="100"/>
      <c r="AG26" s="100" t="s">
        <v>13</v>
      </c>
      <c r="AH26" s="52">
        <f t="shared" si="10"/>
        <v>213</v>
      </c>
      <c r="AI26" s="203">
        <f t="shared" si="6"/>
        <v>0.25</v>
      </c>
      <c r="AJ26" s="206"/>
      <c r="AK26" s="204">
        <f t="shared" si="7"/>
        <v>0</v>
      </c>
      <c r="AL26" s="52">
        <f>(U26/4)</f>
        <v>213</v>
      </c>
      <c r="AM26" s="203">
        <f t="shared" si="9"/>
        <v>0.25</v>
      </c>
      <c r="AN26" s="100">
        <v>59</v>
      </c>
      <c r="AO26" s="204">
        <f t="shared" si="3"/>
        <v>6.9248826291079812E-2</v>
      </c>
      <c r="AP26" s="123"/>
      <c r="AQ26" s="125"/>
      <c r="AR26" s="100"/>
      <c r="AS26" s="124"/>
      <c r="AT26" s="123"/>
      <c r="AU26" s="126"/>
      <c r="AV26" s="100"/>
      <c r="AW26" s="127"/>
      <c r="AX26" s="128"/>
      <c r="AY26" s="125"/>
      <c r="AZ26" s="100"/>
      <c r="BA26" s="124"/>
      <c r="BB26" s="129" t="s">
        <v>497</v>
      </c>
    </row>
    <row r="27" spans="1:54" s="119" customFormat="1" ht="75.75" customHeight="1" x14ac:dyDescent="0.2">
      <c r="A27" s="100">
        <v>21</v>
      </c>
      <c r="B27" s="100" t="s">
        <v>336</v>
      </c>
      <c r="C27" s="89" t="s">
        <v>36</v>
      </c>
      <c r="D27" s="118" t="s">
        <v>498</v>
      </c>
      <c r="E27" s="93" t="s">
        <v>23</v>
      </c>
      <c r="F27" s="93" t="s">
        <v>108</v>
      </c>
      <c r="G27" s="89" t="s">
        <v>499</v>
      </c>
      <c r="H27" s="92" t="s">
        <v>500</v>
      </c>
      <c r="I27" s="89" t="s">
        <v>501</v>
      </c>
      <c r="J27" s="93" t="s">
        <v>332</v>
      </c>
      <c r="K27" s="93" t="s">
        <v>11</v>
      </c>
      <c r="L27" s="47" t="s">
        <v>12</v>
      </c>
      <c r="M27" s="120">
        <v>20000</v>
      </c>
      <c r="N27" s="93" t="s">
        <v>502</v>
      </c>
      <c r="O27" s="100" t="s">
        <v>503</v>
      </c>
      <c r="P27" s="100" t="s">
        <v>333</v>
      </c>
      <c r="Q27" s="48" t="s">
        <v>457</v>
      </c>
      <c r="R27" s="100" t="s">
        <v>495</v>
      </c>
      <c r="S27" s="100" t="s">
        <v>464</v>
      </c>
      <c r="T27" s="330" t="s">
        <v>870</v>
      </c>
      <c r="U27" s="100">
        <v>1160</v>
      </c>
      <c r="V27" s="101">
        <v>1</v>
      </c>
      <c r="W27" s="100">
        <v>2</v>
      </c>
      <c r="X27" s="100">
        <v>2018</v>
      </c>
      <c r="Y27" s="100">
        <v>2020</v>
      </c>
      <c r="Z27" s="122"/>
      <c r="AA27" s="100" t="s">
        <v>496</v>
      </c>
      <c r="AB27" s="100">
        <v>1160</v>
      </c>
      <c r="AC27" s="100">
        <v>290</v>
      </c>
      <c r="AD27" s="100">
        <v>1160</v>
      </c>
      <c r="AE27" s="100"/>
      <c r="AF27" s="100"/>
      <c r="AG27" s="100" t="s">
        <v>501</v>
      </c>
      <c r="AH27" s="52">
        <f t="shared" si="10"/>
        <v>290</v>
      </c>
      <c r="AI27" s="203">
        <f t="shared" si="6"/>
        <v>0.25</v>
      </c>
      <c r="AJ27" s="206"/>
      <c r="AK27" s="204">
        <f t="shared" si="7"/>
        <v>0</v>
      </c>
      <c r="AL27" s="52">
        <f t="shared" ref="AL27:AL28" si="11">(U27/4)</f>
        <v>290</v>
      </c>
      <c r="AM27" s="203">
        <f t="shared" si="9"/>
        <v>0.25</v>
      </c>
      <c r="AN27" s="100">
        <v>394</v>
      </c>
      <c r="AO27" s="204">
        <f t="shared" si="3"/>
        <v>0.33965517241379312</v>
      </c>
      <c r="AP27" s="123"/>
      <c r="AQ27" s="125"/>
      <c r="AR27" s="100"/>
      <c r="AS27" s="124"/>
      <c r="AT27" s="123"/>
      <c r="AU27" s="126"/>
      <c r="AV27" s="100"/>
      <c r="AW27" s="127"/>
      <c r="AX27" s="128"/>
      <c r="AY27" s="125"/>
      <c r="AZ27" s="100"/>
      <c r="BA27" s="124"/>
      <c r="BB27" s="129" t="s">
        <v>497</v>
      </c>
    </row>
    <row r="28" spans="1:54" s="119" customFormat="1" ht="75.75" customHeight="1" x14ac:dyDescent="0.2">
      <c r="A28" s="100">
        <v>22</v>
      </c>
      <c r="B28" s="100" t="s">
        <v>336</v>
      </c>
      <c r="C28" s="89" t="s">
        <v>36</v>
      </c>
      <c r="D28" s="118" t="s">
        <v>504</v>
      </c>
      <c r="E28" s="93" t="s">
        <v>23</v>
      </c>
      <c r="F28" s="93" t="s">
        <v>108</v>
      </c>
      <c r="G28" s="89" t="s">
        <v>505</v>
      </c>
      <c r="H28" s="178" t="s">
        <v>506</v>
      </c>
      <c r="I28" s="89" t="s">
        <v>13</v>
      </c>
      <c r="J28" s="93" t="s">
        <v>507</v>
      </c>
      <c r="K28" s="93" t="s">
        <v>11</v>
      </c>
      <c r="L28" s="47" t="s">
        <v>12</v>
      </c>
      <c r="M28" s="120">
        <v>5000</v>
      </c>
      <c r="N28" s="93" t="s">
        <v>508</v>
      </c>
      <c r="O28" s="100" t="s">
        <v>509</v>
      </c>
      <c r="P28" s="100" t="s">
        <v>333</v>
      </c>
      <c r="Q28" s="48" t="s">
        <v>457</v>
      </c>
      <c r="R28" s="100" t="s">
        <v>495</v>
      </c>
      <c r="S28" s="100" t="s">
        <v>510</v>
      </c>
      <c r="T28" s="330" t="s">
        <v>871</v>
      </c>
      <c r="U28" s="100">
        <v>150</v>
      </c>
      <c r="V28" s="101">
        <v>1</v>
      </c>
      <c r="W28" s="100">
        <v>0</v>
      </c>
      <c r="X28" s="100">
        <v>2018</v>
      </c>
      <c r="Y28" s="100">
        <v>2020</v>
      </c>
      <c r="Z28" s="122"/>
      <c r="AA28" s="100" t="s">
        <v>496</v>
      </c>
      <c r="AB28" s="100">
        <v>150</v>
      </c>
      <c r="AC28" s="100">
        <v>37.5</v>
      </c>
      <c r="AD28" s="100">
        <v>150</v>
      </c>
      <c r="AE28" s="100"/>
      <c r="AF28" s="100"/>
      <c r="AG28" s="100" t="s">
        <v>13</v>
      </c>
      <c r="AH28" s="52">
        <f t="shared" si="10"/>
        <v>37.5</v>
      </c>
      <c r="AI28" s="203">
        <f t="shared" si="6"/>
        <v>0.25</v>
      </c>
      <c r="AJ28" s="206"/>
      <c r="AK28" s="204">
        <f t="shared" si="7"/>
        <v>0</v>
      </c>
      <c r="AL28" s="52">
        <f t="shared" si="11"/>
        <v>37.5</v>
      </c>
      <c r="AM28" s="203">
        <f t="shared" si="9"/>
        <v>0.25</v>
      </c>
      <c r="AN28" s="100">
        <v>0</v>
      </c>
      <c r="AO28" s="204">
        <f t="shared" si="3"/>
        <v>0</v>
      </c>
      <c r="AP28" s="123"/>
      <c r="AQ28" s="125"/>
      <c r="AR28" s="100"/>
      <c r="AS28" s="124"/>
      <c r="AT28" s="123"/>
      <c r="AU28" s="126"/>
      <c r="AV28" s="100"/>
      <c r="AW28" s="127"/>
      <c r="AX28" s="128"/>
      <c r="AY28" s="125"/>
      <c r="AZ28" s="100"/>
      <c r="BA28" s="124"/>
      <c r="BB28" s="129" t="s">
        <v>497</v>
      </c>
    </row>
    <row r="29" spans="1:54" s="59" customFormat="1" ht="134.25" customHeight="1" x14ac:dyDescent="0.2">
      <c r="A29" s="43">
        <v>23</v>
      </c>
      <c r="B29" s="141" t="s">
        <v>336</v>
      </c>
      <c r="C29" s="90" t="s">
        <v>54</v>
      </c>
      <c r="D29" s="105" t="s">
        <v>713</v>
      </c>
      <c r="E29" s="89" t="s">
        <v>23</v>
      </c>
      <c r="F29" s="90" t="s">
        <v>42</v>
      </c>
      <c r="G29" s="89" t="s">
        <v>59</v>
      </c>
      <c r="H29" s="142" t="s">
        <v>647</v>
      </c>
      <c r="I29" s="89" t="s">
        <v>648</v>
      </c>
      <c r="J29" s="91" t="s">
        <v>649</v>
      </c>
      <c r="K29" s="93" t="s">
        <v>393</v>
      </c>
      <c r="L29" s="47" t="s">
        <v>12</v>
      </c>
      <c r="M29" s="143">
        <v>250000</v>
      </c>
      <c r="N29" s="217" t="s">
        <v>714</v>
      </c>
      <c r="O29" s="217" t="s">
        <v>715</v>
      </c>
      <c r="P29" s="222" t="s">
        <v>716</v>
      </c>
      <c r="Q29" s="48" t="s">
        <v>457</v>
      </c>
      <c r="R29" s="141" t="s">
        <v>339</v>
      </c>
      <c r="S29" s="141" t="s">
        <v>330</v>
      </c>
      <c r="T29" s="330" t="s">
        <v>874</v>
      </c>
      <c r="U29" s="141">
        <v>3900</v>
      </c>
      <c r="V29" s="84">
        <v>1</v>
      </c>
      <c r="W29" s="244" t="s">
        <v>351</v>
      </c>
      <c r="X29" s="43">
        <v>2019</v>
      </c>
      <c r="Y29" s="43">
        <v>2020</v>
      </c>
      <c r="Z29" s="85"/>
      <c r="AA29" s="141" t="s">
        <v>650</v>
      </c>
      <c r="AB29" s="209">
        <v>3122</v>
      </c>
      <c r="AC29" s="209">
        <v>780.5</v>
      </c>
      <c r="AD29" s="209">
        <v>3122</v>
      </c>
      <c r="AE29" s="43"/>
      <c r="AF29" s="43"/>
      <c r="AG29" s="141" t="s">
        <v>13</v>
      </c>
      <c r="AH29" s="207">
        <f t="shared" si="10"/>
        <v>975</v>
      </c>
      <c r="AI29" s="203">
        <f t="shared" si="6"/>
        <v>0.25</v>
      </c>
      <c r="AJ29" s="50">
        <v>433</v>
      </c>
      <c r="AK29" s="204">
        <f t="shared" si="7"/>
        <v>0.11102564102564103</v>
      </c>
      <c r="AL29" s="207">
        <f>(U29/4)</f>
        <v>975</v>
      </c>
      <c r="AM29" s="203">
        <f t="shared" si="9"/>
        <v>0.25</v>
      </c>
      <c r="AN29" s="141">
        <v>0</v>
      </c>
      <c r="AO29" s="204">
        <f t="shared" si="3"/>
        <v>0</v>
      </c>
      <c r="AP29" s="52"/>
      <c r="AQ29" s="145"/>
      <c r="AR29" s="141"/>
      <c r="AS29" s="144"/>
      <c r="AT29" s="52"/>
      <c r="AU29" s="146"/>
      <c r="AV29" s="141"/>
      <c r="AW29" s="147"/>
      <c r="AX29" s="57"/>
      <c r="AY29" s="145"/>
      <c r="AZ29" s="141"/>
      <c r="BA29" s="144"/>
      <c r="BB29" s="148" t="s">
        <v>651</v>
      </c>
    </row>
    <row r="30" spans="1:54" s="59" customFormat="1" ht="75.75" customHeight="1" x14ac:dyDescent="0.2">
      <c r="A30" s="43">
        <v>24</v>
      </c>
      <c r="B30" s="86" t="s">
        <v>336</v>
      </c>
      <c r="C30" s="90" t="s">
        <v>537</v>
      </c>
      <c r="D30" s="88" t="s">
        <v>538</v>
      </c>
      <c r="E30" s="89" t="s">
        <v>23</v>
      </c>
      <c r="F30" s="89" t="s">
        <v>108</v>
      </c>
      <c r="G30" s="243" t="s">
        <v>539</v>
      </c>
      <c r="H30" s="183" t="s">
        <v>540</v>
      </c>
      <c r="I30" s="90" t="s">
        <v>148</v>
      </c>
      <c r="J30" s="87" t="s">
        <v>542</v>
      </c>
      <c r="K30" s="108"/>
      <c r="L30" s="47"/>
      <c r="M30" s="48"/>
      <c r="N30" s="217" t="s">
        <v>711</v>
      </c>
      <c r="O30" s="217" t="s">
        <v>712</v>
      </c>
      <c r="P30" s="217" t="s">
        <v>723</v>
      </c>
      <c r="Q30" s="48" t="s">
        <v>457</v>
      </c>
      <c r="R30" s="217" t="s">
        <v>547</v>
      </c>
      <c r="S30" s="217" t="s">
        <v>330</v>
      </c>
      <c r="T30" s="330" t="s">
        <v>877</v>
      </c>
      <c r="U30" s="43">
        <v>271</v>
      </c>
      <c r="V30" s="84">
        <v>1</v>
      </c>
      <c r="W30" s="244" t="s">
        <v>351</v>
      </c>
      <c r="X30" s="244" t="s">
        <v>351</v>
      </c>
      <c r="Y30" s="43">
        <v>2020</v>
      </c>
      <c r="Z30" s="102"/>
      <c r="AA30" s="43" t="s">
        <v>650</v>
      </c>
      <c r="AB30" s="43">
        <v>271</v>
      </c>
      <c r="AC30" s="43">
        <v>67.75</v>
      </c>
      <c r="AD30" s="43">
        <v>271</v>
      </c>
      <c r="AE30" s="43"/>
      <c r="AF30" s="43"/>
      <c r="AG30" s="43"/>
      <c r="AH30" s="52">
        <f t="shared" si="10"/>
        <v>67.75</v>
      </c>
      <c r="AI30" s="203">
        <f t="shared" si="6"/>
        <v>0.25</v>
      </c>
      <c r="AJ30" s="50"/>
      <c r="AK30" s="204">
        <f t="shared" si="7"/>
        <v>0</v>
      </c>
      <c r="AL30" s="52">
        <f>(U30/4)</f>
        <v>67.75</v>
      </c>
      <c r="AM30" s="203">
        <f t="shared" si="9"/>
        <v>0.25</v>
      </c>
      <c r="AN30" s="86">
        <v>0</v>
      </c>
      <c r="AO30" s="204">
        <f t="shared" si="3"/>
        <v>0</v>
      </c>
      <c r="AP30" s="50"/>
      <c r="AQ30" s="95"/>
      <c r="AR30" s="86"/>
      <c r="AS30" s="95"/>
      <c r="AT30" s="50"/>
      <c r="AU30" s="96"/>
      <c r="AV30" s="86"/>
      <c r="AW30" s="130"/>
      <c r="AX30" s="102"/>
      <c r="AY30" s="95"/>
      <c r="AZ30" s="86"/>
      <c r="BA30" s="95"/>
      <c r="BB30" s="86"/>
    </row>
    <row r="31" spans="1:54" s="59" customFormat="1" ht="75.75" customHeight="1" x14ac:dyDescent="0.2">
      <c r="A31" s="43">
        <v>25</v>
      </c>
      <c r="B31" s="86" t="s">
        <v>336</v>
      </c>
      <c r="C31" s="90" t="s">
        <v>537</v>
      </c>
      <c r="D31" s="88" t="s">
        <v>543</v>
      </c>
      <c r="E31" s="89" t="s">
        <v>23</v>
      </c>
      <c r="F31" s="89" t="s">
        <v>108</v>
      </c>
      <c r="G31" s="243" t="s">
        <v>544</v>
      </c>
      <c r="H31" s="243" t="s">
        <v>277</v>
      </c>
      <c r="I31" s="90" t="s">
        <v>148</v>
      </c>
      <c r="J31" s="87" t="s">
        <v>158</v>
      </c>
      <c r="K31" s="108"/>
      <c r="L31" s="47"/>
      <c r="M31" s="48"/>
      <c r="N31" s="217" t="s">
        <v>379</v>
      </c>
      <c r="O31" s="217" t="s">
        <v>722</v>
      </c>
      <c r="P31" s="217" t="s">
        <v>724</v>
      </c>
      <c r="Q31" s="48" t="s">
        <v>457</v>
      </c>
      <c r="R31" s="217" t="s">
        <v>547</v>
      </c>
      <c r="S31" s="217" t="s">
        <v>330</v>
      </c>
      <c r="T31" s="330" t="s">
        <v>878</v>
      </c>
      <c r="U31" s="43">
        <v>3</v>
      </c>
      <c r="V31" s="84">
        <v>1</v>
      </c>
      <c r="W31" s="43">
        <v>346</v>
      </c>
      <c r="X31" s="43">
        <v>2019</v>
      </c>
      <c r="Y31" s="43">
        <v>2020</v>
      </c>
      <c r="Z31" s="102"/>
      <c r="AA31" s="43" t="s">
        <v>650</v>
      </c>
      <c r="AB31" s="43">
        <v>3</v>
      </c>
      <c r="AC31" s="43">
        <v>0.75</v>
      </c>
      <c r="AD31" s="43">
        <v>3</v>
      </c>
      <c r="AE31" s="43"/>
      <c r="AF31" s="43"/>
      <c r="AG31" s="43"/>
      <c r="AH31" s="52">
        <f t="shared" si="10"/>
        <v>0.75</v>
      </c>
      <c r="AI31" s="203">
        <f t="shared" si="6"/>
        <v>0.25</v>
      </c>
      <c r="AJ31" s="50"/>
      <c r="AK31" s="204">
        <f t="shared" si="7"/>
        <v>0</v>
      </c>
      <c r="AL31" s="52">
        <f t="shared" ref="AL31:AL33" si="12">(U31/4)</f>
        <v>0.75</v>
      </c>
      <c r="AM31" s="203">
        <f t="shared" si="9"/>
        <v>0.25</v>
      </c>
      <c r="AN31" s="86">
        <v>0</v>
      </c>
      <c r="AO31" s="204">
        <f t="shared" si="3"/>
        <v>0</v>
      </c>
      <c r="AP31" s="50"/>
      <c r="AQ31" s="95"/>
      <c r="AR31" s="86"/>
      <c r="AS31" s="95"/>
      <c r="AT31" s="50"/>
      <c r="AU31" s="96"/>
      <c r="AV31" s="86"/>
      <c r="AW31" s="130"/>
      <c r="AX31" s="102"/>
      <c r="AY31" s="95"/>
      <c r="AZ31" s="86"/>
      <c r="BA31" s="95"/>
      <c r="BB31" s="86"/>
    </row>
    <row r="32" spans="1:54" s="59" customFormat="1" ht="75.75" customHeight="1" x14ac:dyDescent="0.2">
      <c r="A32" s="43">
        <v>26</v>
      </c>
      <c r="B32" s="86" t="s">
        <v>336</v>
      </c>
      <c r="C32" s="90" t="s">
        <v>537</v>
      </c>
      <c r="D32" s="88" t="s">
        <v>545</v>
      </c>
      <c r="E32" s="89" t="s">
        <v>23</v>
      </c>
      <c r="F32" s="89" t="s">
        <v>108</v>
      </c>
      <c r="G32" s="45" t="s">
        <v>275</v>
      </c>
      <c r="H32" s="243" t="s">
        <v>276</v>
      </c>
      <c r="I32" s="90" t="s">
        <v>148</v>
      </c>
      <c r="J32" s="87" t="s">
        <v>162</v>
      </c>
      <c r="K32" s="108"/>
      <c r="L32" s="47"/>
      <c r="M32" s="48"/>
      <c r="N32" s="217" t="s">
        <v>711</v>
      </c>
      <c r="O32" s="217" t="s">
        <v>712</v>
      </c>
      <c r="P32" s="217" t="s">
        <v>723</v>
      </c>
      <c r="Q32" s="48" t="s">
        <v>457</v>
      </c>
      <c r="R32" s="217" t="s">
        <v>547</v>
      </c>
      <c r="S32" s="217" t="s">
        <v>330</v>
      </c>
      <c r="T32" s="330" t="s">
        <v>879</v>
      </c>
      <c r="U32" s="43">
        <v>1037</v>
      </c>
      <c r="V32" s="84">
        <v>1</v>
      </c>
      <c r="W32" s="43">
        <v>300</v>
      </c>
      <c r="X32" s="43">
        <v>2019</v>
      </c>
      <c r="Y32" s="43">
        <v>2020</v>
      </c>
      <c r="Z32" s="102"/>
      <c r="AA32" s="43" t="s">
        <v>650</v>
      </c>
      <c r="AB32" s="43">
        <v>1037</v>
      </c>
      <c r="AC32" s="43">
        <v>259.25</v>
      </c>
      <c r="AD32" s="43">
        <v>1037</v>
      </c>
      <c r="AE32" s="43"/>
      <c r="AF32" s="43"/>
      <c r="AG32" s="43"/>
      <c r="AH32" s="52">
        <f t="shared" si="10"/>
        <v>259.25</v>
      </c>
      <c r="AI32" s="203">
        <f t="shared" si="6"/>
        <v>0.25</v>
      </c>
      <c r="AJ32" s="50"/>
      <c r="AK32" s="204">
        <f t="shared" si="7"/>
        <v>0</v>
      </c>
      <c r="AL32" s="52">
        <f t="shared" si="12"/>
        <v>259.25</v>
      </c>
      <c r="AM32" s="203">
        <f t="shared" si="9"/>
        <v>0.25</v>
      </c>
      <c r="AN32" s="86">
        <v>0</v>
      </c>
      <c r="AO32" s="204">
        <f t="shared" si="3"/>
        <v>0</v>
      </c>
      <c r="AP32" s="50"/>
      <c r="AQ32" s="95"/>
      <c r="AR32" s="86"/>
      <c r="AS32" s="95"/>
      <c r="AT32" s="50"/>
      <c r="AU32" s="96"/>
      <c r="AV32" s="86"/>
      <c r="AW32" s="130"/>
      <c r="AX32" s="102"/>
      <c r="AY32" s="95"/>
      <c r="AZ32" s="86"/>
      <c r="BA32" s="95"/>
      <c r="BB32" s="86"/>
    </row>
    <row r="33" spans="1:54" s="59" customFormat="1" ht="45" x14ac:dyDescent="0.2">
      <c r="A33" s="43">
        <v>27</v>
      </c>
      <c r="B33" s="86" t="s">
        <v>336</v>
      </c>
      <c r="C33" s="90" t="s">
        <v>74</v>
      </c>
      <c r="D33" s="88" t="s">
        <v>269</v>
      </c>
      <c r="E33" s="89" t="s">
        <v>23</v>
      </c>
      <c r="F33" s="90" t="s">
        <v>73</v>
      </c>
      <c r="G33" s="237" t="s">
        <v>564</v>
      </c>
      <c r="H33" s="183" t="s">
        <v>565</v>
      </c>
      <c r="I33" s="183" t="s">
        <v>566</v>
      </c>
      <c r="J33" s="86" t="s">
        <v>567</v>
      </c>
      <c r="K33" s="108" t="s">
        <v>11</v>
      </c>
      <c r="L33" s="47" t="s">
        <v>12</v>
      </c>
      <c r="M33" s="48">
        <v>42000</v>
      </c>
      <c r="N33" s="217" t="s">
        <v>730</v>
      </c>
      <c r="O33" s="217" t="s">
        <v>731</v>
      </c>
      <c r="P33" s="217" t="s">
        <v>732</v>
      </c>
      <c r="Q33" s="48" t="s">
        <v>457</v>
      </c>
      <c r="R33" s="86" t="s">
        <v>568</v>
      </c>
      <c r="S33" s="217" t="s">
        <v>330</v>
      </c>
      <c r="T33" s="330" t="s">
        <v>876</v>
      </c>
      <c r="U33" s="116">
        <v>2700</v>
      </c>
      <c r="V33" s="84">
        <v>1</v>
      </c>
      <c r="W33" s="116">
        <v>2400</v>
      </c>
      <c r="X33" s="43">
        <v>2019</v>
      </c>
      <c r="Y33" s="43">
        <v>2020</v>
      </c>
      <c r="Z33" s="85"/>
      <c r="AA33" s="188" t="s">
        <v>570</v>
      </c>
      <c r="AB33" s="116">
        <v>2700</v>
      </c>
      <c r="AC33" s="43">
        <v>675</v>
      </c>
      <c r="AD33" s="116">
        <v>2700</v>
      </c>
      <c r="AE33" s="43"/>
      <c r="AF33" s="43"/>
      <c r="AG33" s="188" t="s">
        <v>571</v>
      </c>
      <c r="AH33" s="52">
        <f t="shared" si="10"/>
        <v>675</v>
      </c>
      <c r="AI33" s="203">
        <f t="shared" si="6"/>
        <v>0.25</v>
      </c>
      <c r="AJ33" s="50">
        <v>699</v>
      </c>
      <c r="AK33" s="204">
        <f t="shared" si="7"/>
        <v>0.25888888888888889</v>
      </c>
      <c r="AL33" s="52">
        <f t="shared" si="12"/>
        <v>675</v>
      </c>
      <c r="AM33" s="203">
        <f t="shared" si="9"/>
        <v>0.25</v>
      </c>
      <c r="AN33" s="86">
        <v>0</v>
      </c>
      <c r="AO33" s="204">
        <f t="shared" si="3"/>
        <v>0</v>
      </c>
      <c r="AP33" s="52"/>
      <c r="AQ33" s="95"/>
      <c r="AR33" s="86"/>
      <c r="AS33" s="94"/>
      <c r="AT33" s="52"/>
      <c r="AU33" s="96"/>
      <c r="AV33" s="86"/>
      <c r="AW33" s="97"/>
      <c r="AX33" s="57"/>
      <c r="AY33" s="95"/>
      <c r="AZ33" s="86"/>
      <c r="BA33" s="94"/>
      <c r="BB33" s="98"/>
    </row>
    <row r="34" spans="1:54" s="59" customFormat="1" ht="145.5" customHeight="1" x14ac:dyDescent="0.2">
      <c r="A34" s="43">
        <v>28</v>
      </c>
      <c r="B34" s="86" t="s">
        <v>336</v>
      </c>
      <c r="C34" s="90" t="s">
        <v>189</v>
      </c>
      <c r="D34" s="88" t="s">
        <v>578</v>
      </c>
      <c r="E34" s="133" t="s">
        <v>236</v>
      </c>
      <c r="F34" s="89" t="s">
        <v>579</v>
      </c>
      <c r="G34" s="90" t="s">
        <v>580</v>
      </c>
      <c r="H34" s="183" t="s">
        <v>581</v>
      </c>
      <c r="I34" s="90" t="s">
        <v>582</v>
      </c>
      <c r="J34" s="91" t="s">
        <v>583</v>
      </c>
      <c r="K34" s="108" t="s">
        <v>584</v>
      </c>
      <c r="L34" s="104" t="s">
        <v>585</v>
      </c>
      <c r="M34" s="48">
        <v>41500</v>
      </c>
      <c r="N34" s="91" t="s">
        <v>586</v>
      </c>
      <c r="O34" s="91" t="s">
        <v>733</v>
      </c>
      <c r="P34" s="217" t="s">
        <v>734</v>
      </c>
      <c r="Q34" s="48" t="s">
        <v>457</v>
      </c>
      <c r="R34" s="48" t="s">
        <v>473</v>
      </c>
      <c r="S34" s="217" t="s">
        <v>330</v>
      </c>
      <c r="T34" s="331" t="s">
        <v>892</v>
      </c>
      <c r="U34" s="111">
        <v>2000</v>
      </c>
      <c r="V34" s="112">
        <v>1</v>
      </c>
      <c r="W34" s="111">
        <v>1200</v>
      </c>
      <c r="X34" s="134">
        <v>2019</v>
      </c>
      <c r="Y34" s="111">
        <v>2020</v>
      </c>
      <c r="Z34" s="113">
        <v>720</v>
      </c>
      <c r="AA34" s="86" t="s">
        <v>460</v>
      </c>
      <c r="AB34" s="111">
        <v>2000</v>
      </c>
      <c r="AC34" s="43">
        <v>500</v>
      </c>
      <c r="AD34" s="111">
        <v>2000</v>
      </c>
      <c r="AE34" s="111"/>
      <c r="AF34" s="43"/>
      <c r="AG34" s="43">
        <v>2000</v>
      </c>
      <c r="AH34" s="52">
        <f t="shared" si="10"/>
        <v>500</v>
      </c>
      <c r="AI34" s="203">
        <f t="shared" si="6"/>
        <v>0.25</v>
      </c>
      <c r="AJ34" s="209">
        <v>457</v>
      </c>
      <c r="AK34" s="204">
        <f t="shared" si="7"/>
        <v>0.22850000000000001</v>
      </c>
      <c r="AL34" s="52">
        <f>(U34/4)</f>
        <v>500</v>
      </c>
      <c r="AM34" s="203">
        <f t="shared" si="9"/>
        <v>0.25</v>
      </c>
      <c r="AN34" s="86">
        <v>195</v>
      </c>
      <c r="AO34" s="204">
        <f t="shared" si="3"/>
        <v>9.7500000000000003E-2</v>
      </c>
      <c r="AP34" s="52"/>
      <c r="AQ34" s="95"/>
      <c r="AR34" s="86"/>
      <c r="AS34" s="94"/>
      <c r="AT34" s="52"/>
      <c r="AU34" s="96"/>
      <c r="AV34" s="86"/>
      <c r="AW34" s="97"/>
      <c r="AX34" s="57"/>
      <c r="AY34" s="95"/>
      <c r="AZ34" s="86"/>
      <c r="BA34" s="94"/>
      <c r="BB34" s="98"/>
    </row>
    <row r="35" spans="1:54" s="59" customFormat="1" ht="183.75" customHeight="1" x14ac:dyDescent="0.2">
      <c r="A35" s="43">
        <v>29</v>
      </c>
      <c r="B35" s="86" t="s">
        <v>336</v>
      </c>
      <c r="C35" s="90" t="s">
        <v>609</v>
      </c>
      <c r="D35" s="88" t="s">
        <v>238</v>
      </c>
      <c r="E35" s="133" t="s">
        <v>236</v>
      </c>
      <c r="F35" s="89" t="s">
        <v>237</v>
      </c>
      <c r="G35" s="89" t="s">
        <v>239</v>
      </c>
      <c r="H35" s="183" t="s">
        <v>610</v>
      </c>
      <c r="I35" s="90" t="s">
        <v>240</v>
      </c>
      <c r="J35" s="91" t="s">
        <v>611</v>
      </c>
      <c r="K35" s="108" t="s">
        <v>453</v>
      </c>
      <c r="L35" s="104" t="s">
        <v>585</v>
      </c>
      <c r="M35" s="48">
        <v>6500</v>
      </c>
      <c r="N35" s="217" t="s">
        <v>739</v>
      </c>
      <c r="O35" s="135" t="s">
        <v>740</v>
      </c>
      <c r="P35" s="217" t="s">
        <v>741</v>
      </c>
      <c r="Q35" s="48" t="s">
        <v>457</v>
      </c>
      <c r="R35" s="120" t="s">
        <v>473</v>
      </c>
      <c r="S35" s="217" t="s">
        <v>330</v>
      </c>
      <c r="T35" s="330" t="s">
        <v>887</v>
      </c>
      <c r="U35" s="111">
        <v>960</v>
      </c>
      <c r="V35" s="112">
        <v>1</v>
      </c>
      <c r="W35" s="111">
        <v>1200</v>
      </c>
      <c r="X35" s="134">
        <v>2019</v>
      </c>
      <c r="Y35" s="111">
        <v>2020</v>
      </c>
      <c r="Z35" s="113">
        <v>720</v>
      </c>
      <c r="AA35" s="86" t="s">
        <v>460</v>
      </c>
      <c r="AB35" s="111">
        <v>960</v>
      </c>
      <c r="AC35" s="43">
        <v>240</v>
      </c>
      <c r="AD35" s="111">
        <v>960</v>
      </c>
      <c r="AE35" s="43"/>
      <c r="AF35" s="43"/>
      <c r="AG35" s="111" t="s">
        <v>612</v>
      </c>
      <c r="AH35" s="52">
        <f t="shared" si="10"/>
        <v>240</v>
      </c>
      <c r="AI35" s="203">
        <f t="shared" si="6"/>
        <v>0.25</v>
      </c>
      <c r="AJ35" s="50">
        <v>462</v>
      </c>
      <c r="AK35" s="204">
        <f t="shared" si="7"/>
        <v>0.48125000000000001</v>
      </c>
      <c r="AL35" s="52">
        <f>(U35/4)</f>
        <v>240</v>
      </c>
      <c r="AM35" s="203">
        <f t="shared" ref="AM35" si="13">(100%/4)</f>
        <v>0.25</v>
      </c>
      <c r="AN35" s="86">
        <v>126</v>
      </c>
      <c r="AO35" s="204">
        <f t="shared" si="3"/>
        <v>0.13125000000000001</v>
      </c>
      <c r="AP35" s="52"/>
      <c r="AQ35" s="95"/>
      <c r="AR35" s="86"/>
      <c r="AS35" s="94"/>
      <c r="AT35" s="52"/>
      <c r="AU35" s="96"/>
      <c r="AV35" s="86"/>
      <c r="AW35" s="97"/>
      <c r="AX35" s="57"/>
      <c r="AY35" s="95"/>
      <c r="AZ35" s="86"/>
      <c r="BA35" s="94"/>
      <c r="BB35" s="98"/>
    </row>
    <row r="36" spans="1:54" s="59" customFormat="1" ht="90.75" customHeight="1" x14ac:dyDescent="0.2">
      <c r="A36" s="43">
        <v>1.1000000000000001</v>
      </c>
      <c r="B36" s="82" t="s">
        <v>337</v>
      </c>
      <c r="C36" s="177" t="s">
        <v>43</v>
      </c>
      <c r="D36" s="44" t="s">
        <v>362</v>
      </c>
      <c r="E36" s="89" t="s">
        <v>23</v>
      </c>
      <c r="F36" s="90" t="s">
        <v>42</v>
      </c>
      <c r="G36" s="45" t="s">
        <v>363</v>
      </c>
      <c r="H36" s="234" t="s">
        <v>365</v>
      </c>
      <c r="I36" s="90" t="s">
        <v>49</v>
      </c>
      <c r="J36" s="46" t="s">
        <v>346</v>
      </c>
      <c r="K36" s="62" t="s">
        <v>11</v>
      </c>
      <c r="L36" s="47" t="s">
        <v>10</v>
      </c>
      <c r="M36" s="48">
        <v>0</v>
      </c>
      <c r="N36" s="217" t="s">
        <v>739</v>
      </c>
      <c r="O36" s="135" t="s">
        <v>740</v>
      </c>
      <c r="P36" s="217" t="s">
        <v>742</v>
      </c>
      <c r="Q36" s="217" t="s">
        <v>445</v>
      </c>
      <c r="R36" s="83" t="s">
        <v>274</v>
      </c>
      <c r="S36" s="217" t="s">
        <v>330</v>
      </c>
      <c r="T36" s="330" t="s">
        <v>850</v>
      </c>
      <c r="U36" s="43">
        <v>4</v>
      </c>
      <c r="V36" s="84">
        <v>1</v>
      </c>
      <c r="W36" s="83" t="s">
        <v>351</v>
      </c>
      <c r="X36" s="83" t="s">
        <v>351</v>
      </c>
      <c r="Y36" s="43">
        <v>2020</v>
      </c>
      <c r="Z36" s="61"/>
      <c r="AA36" s="83" t="s">
        <v>342</v>
      </c>
      <c r="AB36" s="43">
        <v>100</v>
      </c>
      <c r="AC36" s="43">
        <v>50</v>
      </c>
      <c r="AD36" s="43">
        <v>100</v>
      </c>
      <c r="AE36" s="43"/>
      <c r="AF36" s="43"/>
      <c r="AG36" s="83" t="s">
        <v>366</v>
      </c>
      <c r="AH36" s="52">
        <f ca="1">AH36:AK59=(U36/4)</f>
        <v>0</v>
      </c>
      <c r="AI36" s="203">
        <f t="shared" ref="AI36:AI43" si="14">(100%/4)</f>
        <v>0.25</v>
      </c>
      <c r="AJ36" s="50">
        <v>0</v>
      </c>
      <c r="AK36" s="204">
        <f t="shared" ref="AK36:AK58" ca="1" si="15">(AJ36*AI36/AH36)</f>
        <v>0</v>
      </c>
      <c r="AL36" s="52"/>
      <c r="AM36" s="49"/>
      <c r="AN36" s="53"/>
      <c r="AO36" s="204" t="e">
        <f t="shared" si="3"/>
        <v>#DIV/0!</v>
      </c>
      <c r="AP36" s="52"/>
      <c r="AQ36" s="54"/>
      <c r="AR36" s="53"/>
      <c r="AS36" s="51"/>
      <c r="AT36" s="52"/>
      <c r="AU36" s="55"/>
      <c r="AV36" s="53"/>
      <c r="AW36" s="56"/>
      <c r="AX36" s="57"/>
      <c r="AY36" s="54"/>
      <c r="AZ36" s="53"/>
      <c r="BA36" s="51"/>
      <c r="BB36" s="215" t="s">
        <v>703</v>
      </c>
    </row>
    <row r="37" spans="1:54" s="59" customFormat="1" ht="83.25" customHeight="1" x14ac:dyDescent="0.2">
      <c r="A37" s="43">
        <v>1.2</v>
      </c>
      <c r="B37" s="82" t="s">
        <v>337</v>
      </c>
      <c r="C37" s="177" t="s">
        <v>43</v>
      </c>
      <c r="D37" s="44" t="s">
        <v>367</v>
      </c>
      <c r="E37" s="89" t="s">
        <v>23</v>
      </c>
      <c r="F37" s="90" t="s">
        <v>42</v>
      </c>
      <c r="G37" s="45" t="s">
        <v>368</v>
      </c>
      <c r="H37" s="234" t="s">
        <v>369</v>
      </c>
      <c r="I37" s="90" t="s">
        <v>49</v>
      </c>
      <c r="J37" s="46" t="s">
        <v>380</v>
      </c>
      <c r="K37" s="62" t="s">
        <v>11</v>
      </c>
      <c r="L37" s="47" t="s">
        <v>10</v>
      </c>
      <c r="M37" s="48">
        <v>0</v>
      </c>
      <c r="N37" s="217" t="s">
        <v>739</v>
      </c>
      <c r="O37" s="135" t="s">
        <v>740</v>
      </c>
      <c r="P37" s="217" t="s">
        <v>743</v>
      </c>
      <c r="Q37" s="217" t="s">
        <v>445</v>
      </c>
      <c r="R37" s="83" t="s">
        <v>274</v>
      </c>
      <c r="S37" s="217" t="s">
        <v>330</v>
      </c>
      <c r="T37" s="330" t="s">
        <v>859</v>
      </c>
      <c r="U37" s="43">
        <v>2</v>
      </c>
      <c r="V37" s="84">
        <v>1</v>
      </c>
      <c r="W37" s="83" t="s">
        <v>351</v>
      </c>
      <c r="X37" s="83" t="s">
        <v>351</v>
      </c>
      <c r="Y37" s="43">
        <v>2020</v>
      </c>
      <c r="Z37" s="61"/>
      <c r="AA37" s="83" t="s">
        <v>342</v>
      </c>
      <c r="AB37" s="43">
        <v>100</v>
      </c>
      <c r="AC37" s="43">
        <v>50</v>
      </c>
      <c r="AD37" s="43">
        <v>100</v>
      </c>
      <c r="AE37" s="43"/>
      <c r="AF37" s="43"/>
      <c r="AG37" s="83" t="s">
        <v>366</v>
      </c>
      <c r="AH37" s="52">
        <f t="shared" ref="AH37:AH59" si="16">(U37/4)</f>
        <v>0.5</v>
      </c>
      <c r="AI37" s="203">
        <f t="shared" si="14"/>
        <v>0.25</v>
      </c>
      <c r="AJ37" s="50">
        <v>0</v>
      </c>
      <c r="AK37" s="204">
        <f t="shared" si="15"/>
        <v>0</v>
      </c>
      <c r="AL37" s="52">
        <f>(U37/4)</f>
        <v>0.5</v>
      </c>
      <c r="AM37" s="49"/>
      <c r="AN37" s="53"/>
      <c r="AO37" s="204">
        <f t="shared" si="3"/>
        <v>0</v>
      </c>
      <c r="AP37" s="52"/>
      <c r="AQ37" s="54"/>
      <c r="AR37" s="53"/>
      <c r="AS37" s="51"/>
      <c r="AT37" s="52"/>
      <c r="AU37" s="55"/>
      <c r="AV37" s="53"/>
      <c r="AW37" s="56"/>
      <c r="AX37" s="57"/>
      <c r="AY37" s="54"/>
      <c r="AZ37" s="53"/>
      <c r="BA37" s="51"/>
      <c r="BB37" s="215" t="s">
        <v>704</v>
      </c>
    </row>
    <row r="38" spans="1:54" s="59" customFormat="1" ht="90.75" customHeight="1" x14ac:dyDescent="0.2">
      <c r="A38" s="43">
        <v>2.1</v>
      </c>
      <c r="B38" s="82" t="s">
        <v>337</v>
      </c>
      <c r="C38" s="177" t="s">
        <v>43</v>
      </c>
      <c r="D38" s="44" t="s">
        <v>370</v>
      </c>
      <c r="E38" s="89" t="s">
        <v>23</v>
      </c>
      <c r="F38" s="90" t="s">
        <v>42</v>
      </c>
      <c r="G38" s="45" t="s">
        <v>371</v>
      </c>
      <c r="H38" s="234" t="s">
        <v>372</v>
      </c>
      <c r="I38" s="184" t="s">
        <v>13</v>
      </c>
      <c r="J38" s="46" t="s">
        <v>381</v>
      </c>
      <c r="K38" s="62" t="s">
        <v>11</v>
      </c>
      <c r="L38" s="47" t="s">
        <v>10</v>
      </c>
      <c r="M38" s="48">
        <v>45000</v>
      </c>
      <c r="N38" s="217" t="s">
        <v>739</v>
      </c>
      <c r="O38" s="135" t="s">
        <v>740</v>
      </c>
      <c r="P38" s="217" t="s">
        <v>744</v>
      </c>
      <c r="Q38" s="217" t="s">
        <v>445</v>
      </c>
      <c r="R38" s="83" t="s">
        <v>339</v>
      </c>
      <c r="S38" s="217" t="s">
        <v>330</v>
      </c>
      <c r="T38" s="330" t="s">
        <v>851</v>
      </c>
      <c r="U38" s="43">
        <v>1</v>
      </c>
      <c r="V38" s="84">
        <v>1</v>
      </c>
      <c r="W38" s="216" t="s">
        <v>351</v>
      </c>
      <c r="X38" s="216" t="s">
        <v>351</v>
      </c>
      <c r="Y38" s="43">
        <v>2020</v>
      </c>
      <c r="Z38" s="61"/>
      <c r="AA38" s="216" t="s">
        <v>342</v>
      </c>
      <c r="AB38" s="43">
        <v>800</v>
      </c>
      <c r="AC38" s="43">
        <v>800</v>
      </c>
      <c r="AD38" s="43">
        <v>800</v>
      </c>
      <c r="AE38" s="43"/>
      <c r="AF38" s="43"/>
      <c r="AG38" s="216" t="s">
        <v>360</v>
      </c>
      <c r="AH38" s="52">
        <f t="shared" si="16"/>
        <v>0.25</v>
      </c>
      <c r="AI38" s="203">
        <f t="shared" si="14"/>
        <v>0.25</v>
      </c>
      <c r="AJ38" s="50">
        <v>1</v>
      </c>
      <c r="AK38" s="204">
        <f t="shared" si="15"/>
        <v>1</v>
      </c>
      <c r="AL38" s="52">
        <f t="shared" ref="AL38:AL62" si="17">(U38/4)</f>
        <v>0.25</v>
      </c>
      <c r="AM38" s="49"/>
      <c r="AN38" s="53"/>
      <c r="AO38" s="204">
        <f t="shared" si="3"/>
        <v>0</v>
      </c>
      <c r="AP38" s="52"/>
      <c r="AQ38" s="54"/>
      <c r="AR38" s="53"/>
      <c r="AS38" s="51"/>
      <c r="AT38" s="52"/>
      <c r="AU38" s="55"/>
      <c r="AV38" s="53"/>
      <c r="AW38" s="56"/>
      <c r="AX38" s="57"/>
      <c r="AY38" s="54"/>
      <c r="AZ38" s="53"/>
      <c r="BA38" s="51"/>
      <c r="BB38" s="58"/>
    </row>
    <row r="39" spans="1:54" s="59" customFormat="1" ht="94.5" customHeight="1" x14ac:dyDescent="0.2">
      <c r="A39" s="43">
        <v>2.2000000000000002</v>
      </c>
      <c r="B39" s="82" t="s">
        <v>337</v>
      </c>
      <c r="C39" s="177" t="s">
        <v>43</v>
      </c>
      <c r="D39" s="44" t="s">
        <v>373</v>
      </c>
      <c r="E39" s="89" t="s">
        <v>23</v>
      </c>
      <c r="F39" s="90" t="s">
        <v>42</v>
      </c>
      <c r="G39" s="45" t="s">
        <v>376</v>
      </c>
      <c r="H39" s="238" t="s">
        <v>377</v>
      </c>
      <c r="I39" s="184" t="s">
        <v>13</v>
      </c>
      <c r="J39" s="46" t="s">
        <v>381</v>
      </c>
      <c r="K39" s="62" t="s">
        <v>11</v>
      </c>
      <c r="L39" s="47" t="s">
        <v>10</v>
      </c>
      <c r="M39" s="48">
        <v>300000</v>
      </c>
      <c r="N39" s="217" t="s">
        <v>739</v>
      </c>
      <c r="O39" s="135" t="s">
        <v>740</v>
      </c>
      <c r="P39" s="217" t="s">
        <v>745</v>
      </c>
      <c r="Q39" s="217" t="s">
        <v>445</v>
      </c>
      <c r="R39" s="216" t="s">
        <v>339</v>
      </c>
      <c r="S39" s="217" t="s">
        <v>330</v>
      </c>
      <c r="T39" s="330" t="s">
        <v>851</v>
      </c>
      <c r="U39" s="43">
        <v>1</v>
      </c>
      <c r="V39" s="84">
        <v>1</v>
      </c>
      <c r="W39" s="43">
        <v>1</v>
      </c>
      <c r="X39" s="43">
        <v>2019</v>
      </c>
      <c r="Y39" s="43">
        <v>2020</v>
      </c>
      <c r="Z39" s="61"/>
      <c r="AA39" s="216" t="s">
        <v>342</v>
      </c>
      <c r="AB39" s="43">
        <v>6000</v>
      </c>
      <c r="AC39" s="43">
        <v>6000</v>
      </c>
      <c r="AD39" s="43">
        <v>6000</v>
      </c>
      <c r="AE39" s="43"/>
      <c r="AF39" s="43"/>
      <c r="AG39" s="216" t="s">
        <v>360</v>
      </c>
      <c r="AH39" s="52">
        <f t="shared" si="16"/>
        <v>0.25</v>
      </c>
      <c r="AI39" s="203">
        <f t="shared" si="14"/>
        <v>0.25</v>
      </c>
      <c r="AJ39" s="50">
        <v>0</v>
      </c>
      <c r="AK39" s="204">
        <f t="shared" si="15"/>
        <v>0</v>
      </c>
      <c r="AL39" s="52">
        <f t="shared" si="17"/>
        <v>0.25</v>
      </c>
      <c r="AM39" s="49"/>
      <c r="AN39" s="53"/>
      <c r="AO39" s="204">
        <f t="shared" si="3"/>
        <v>0</v>
      </c>
      <c r="AP39" s="52"/>
      <c r="AQ39" s="54"/>
      <c r="AR39" s="53"/>
      <c r="AS39" s="51"/>
      <c r="AT39" s="52"/>
      <c r="AU39" s="55"/>
      <c r="AV39" s="53"/>
      <c r="AW39" s="56"/>
      <c r="AX39" s="57"/>
      <c r="AY39" s="54"/>
      <c r="AZ39" s="53"/>
      <c r="BA39" s="51"/>
      <c r="BB39" s="215" t="s">
        <v>704</v>
      </c>
    </row>
    <row r="40" spans="1:54" s="59" customFormat="1" ht="89.25" customHeight="1" x14ac:dyDescent="0.2">
      <c r="A40" s="43">
        <v>2.2999999999999998</v>
      </c>
      <c r="B40" s="82" t="s">
        <v>337</v>
      </c>
      <c r="C40" s="177" t="s">
        <v>43</v>
      </c>
      <c r="D40" s="44" t="s">
        <v>374</v>
      </c>
      <c r="E40" s="89" t="s">
        <v>23</v>
      </c>
      <c r="F40" s="90" t="s">
        <v>42</v>
      </c>
      <c r="G40" s="45" t="s">
        <v>378</v>
      </c>
      <c r="H40" s="238" t="s">
        <v>377</v>
      </c>
      <c r="I40" s="184" t="s">
        <v>13</v>
      </c>
      <c r="J40" s="46" t="s">
        <v>381</v>
      </c>
      <c r="K40" s="62" t="s">
        <v>11</v>
      </c>
      <c r="L40" s="47" t="s">
        <v>10</v>
      </c>
      <c r="M40" s="48">
        <v>50000</v>
      </c>
      <c r="N40" s="217" t="s">
        <v>739</v>
      </c>
      <c r="O40" s="135" t="s">
        <v>740</v>
      </c>
      <c r="P40" s="217" t="s">
        <v>746</v>
      </c>
      <c r="Q40" s="217" t="s">
        <v>445</v>
      </c>
      <c r="R40" s="216" t="s">
        <v>339</v>
      </c>
      <c r="S40" s="217" t="s">
        <v>330</v>
      </c>
      <c r="T40" s="330" t="s">
        <v>851</v>
      </c>
      <c r="U40" s="43">
        <v>1</v>
      </c>
      <c r="V40" s="84">
        <v>1</v>
      </c>
      <c r="W40" s="43">
        <v>1</v>
      </c>
      <c r="X40" s="43">
        <v>2019</v>
      </c>
      <c r="Y40" s="43">
        <v>2020</v>
      </c>
      <c r="Z40" s="61"/>
      <c r="AA40" s="216" t="s">
        <v>342</v>
      </c>
      <c r="AB40" s="43">
        <v>1000</v>
      </c>
      <c r="AC40" s="43">
        <v>1000</v>
      </c>
      <c r="AD40" s="43">
        <v>1000</v>
      </c>
      <c r="AE40" s="43"/>
      <c r="AF40" s="43"/>
      <c r="AG40" s="216" t="s">
        <v>360</v>
      </c>
      <c r="AH40" s="52">
        <f t="shared" si="16"/>
        <v>0.25</v>
      </c>
      <c r="AI40" s="203">
        <f t="shared" si="14"/>
        <v>0.25</v>
      </c>
      <c r="AJ40" s="50">
        <v>0</v>
      </c>
      <c r="AK40" s="204">
        <f t="shared" si="15"/>
        <v>0</v>
      </c>
      <c r="AL40" s="52">
        <f t="shared" si="17"/>
        <v>0.25</v>
      </c>
      <c r="AM40" s="49"/>
      <c r="AN40" s="53"/>
      <c r="AO40" s="204">
        <f t="shared" si="3"/>
        <v>0</v>
      </c>
      <c r="AP40" s="52"/>
      <c r="AQ40" s="54"/>
      <c r="AR40" s="53"/>
      <c r="AS40" s="51"/>
      <c r="AT40" s="52"/>
      <c r="AU40" s="55"/>
      <c r="AV40" s="53"/>
      <c r="AW40" s="56"/>
      <c r="AX40" s="57"/>
      <c r="AY40" s="54"/>
      <c r="AZ40" s="53"/>
      <c r="BA40" s="51"/>
      <c r="BB40" s="58"/>
    </row>
    <row r="41" spans="1:54" s="59" customFormat="1" ht="87" customHeight="1" x14ac:dyDescent="0.2">
      <c r="A41" s="43">
        <v>2.4</v>
      </c>
      <c r="B41" s="82" t="s">
        <v>337</v>
      </c>
      <c r="C41" s="177" t="s">
        <v>43</v>
      </c>
      <c r="D41" s="44" t="s">
        <v>375</v>
      </c>
      <c r="E41" s="89" t="s">
        <v>23</v>
      </c>
      <c r="F41" s="90" t="s">
        <v>42</v>
      </c>
      <c r="G41" s="45" t="s">
        <v>382</v>
      </c>
      <c r="H41" s="238" t="s">
        <v>377</v>
      </c>
      <c r="I41" s="184" t="s">
        <v>13</v>
      </c>
      <c r="J41" s="46" t="s">
        <v>383</v>
      </c>
      <c r="K41" s="62" t="s">
        <v>11</v>
      </c>
      <c r="L41" s="47" t="s">
        <v>10</v>
      </c>
      <c r="M41" s="48">
        <v>44000</v>
      </c>
      <c r="N41" s="217" t="s">
        <v>739</v>
      </c>
      <c r="O41" s="135" t="s">
        <v>740</v>
      </c>
      <c r="P41" s="217" t="s">
        <v>747</v>
      </c>
      <c r="Q41" s="217" t="s">
        <v>445</v>
      </c>
      <c r="R41" s="216" t="s">
        <v>339</v>
      </c>
      <c r="S41" s="217" t="s">
        <v>330</v>
      </c>
      <c r="T41" s="330" t="s">
        <v>851</v>
      </c>
      <c r="U41" s="43">
        <v>1</v>
      </c>
      <c r="V41" s="84">
        <v>1</v>
      </c>
      <c r="W41" s="43">
        <v>24</v>
      </c>
      <c r="X41" s="43">
        <v>2018</v>
      </c>
      <c r="Y41" s="43">
        <v>2020</v>
      </c>
      <c r="Z41" s="61"/>
      <c r="AA41" s="216" t="s">
        <v>342</v>
      </c>
      <c r="AB41" s="43">
        <v>6000</v>
      </c>
      <c r="AC41" s="43">
        <v>6000</v>
      </c>
      <c r="AD41" s="43">
        <v>6000</v>
      </c>
      <c r="AE41" s="43"/>
      <c r="AF41" s="43"/>
      <c r="AG41" s="216" t="s">
        <v>360</v>
      </c>
      <c r="AH41" s="52">
        <f t="shared" si="16"/>
        <v>0.25</v>
      </c>
      <c r="AI41" s="203">
        <f t="shared" si="14"/>
        <v>0.25</v>
      </c>
      <c r="AJ41" s="50">
        <v>0</v>
      </c>
      <c r="AK41" s="204">
        <f t="shared" si="15"/>
        <v>0</v>
      </c>
      <c r="AL41" s="52">
        <f t="shared" si="17"/>
        <v>0.25</v>
      </c>
      <c r="AM41" s="49"/>
      <c r="AN41" s="53"/>
      <c r="AO41" s="204">
        <f t="shared" si="3"/>
        <v>0</v>
      </c>
      <c r="AP41" s="52"/>
      <c r="AQ41" s="54"/>
      <c r="AR41" s="53"/>
      <c r="AS41" s="51"/>
      <c r="AT41" s="52"/>
      <c r="AU41" s="55"/>
      <c r="AV41" s="53"/>
      <c r="AW41" s="56"/>
      <c r="AX41" s="57"/>
      <c r="AY41" s="54"/>
      <c r="AZ41" s="53"/>
      <c r="BA41" s="51"/>
      <c r="BB41" s="58"/>
    </row>
    <row r="42" spans="1:54" s="59" customFormat="1" ht="89.25" customHeight="1" x14ac:dyDescent="0.2">
      <c r="A42" s="43">
        <v>3.1</v>
      </c>
      <c r="B42" s="82" t="s">
        <v>337</v>
      </c>
      <c r="C42" s="177" t="s">
        <v>43</v>
      </c>
      <c r="D42" s="44" t="s">
        <v>387</v>
      </c>
      <c r="E42" s="89" t="s">
        <v>23</v>
      </c>
      <c r="F42" s="90" t="s">
        <v>73</v>
      </c>
      <c r="G42" s="90" t="s">
        <v>384</v>
      </c>
      <c r="H42" s="238" t="s">
        <v>385</v>
      </c>
      <c r="I42" s="184" t="s">
        <v>13</v>
      </c>
      <c r="J42" s="46" t="s">
        <v>386</v>
      </c>
      <c r="K42" s="62" t="s">
        <v>11</v>
      </c>
      <c r="L42" s="47" t="s">
        <v>10</v>
      </c>
      <c r="M42" s="48">
        <v>16000</v>
      </c>
      <c r="N42" s="217" t="s">
        <v>739</v>
      </c>
      <c r="O42" s="135" t="s">
        <v>740</v>
      </c>
      <c r="P42" s="217" t="s">
        <v>748</v>
      </c>
      <c r="Q42" s="217" t="s">
        <v>445</v>
      </c>
      <c r="R42" s="216" t="s">
        <v>274</v>
      </c>
      <c r="S42" s="217" t="s">
        <v>330</v>
      </c>
      <c r="T42" s="330" t="s">
        <v>860</v>
      </c>
      <c r="U42" s="43">
        <v>3</v>
      </c>
      <c r="V42" s="84">
        <v>1</v>
      </c>
      <c r="W42" s="43">
        <v>3</v>
      </c>
      <c r="X42" s="43">
        <v>2019</v>
      </c>
      <c r="Y42" s="43">
        <v>2020</v>
      </c>
      <c r="Z42" s="61"/>
      <c r="AA42" s="216" t="s">
        <v>342</v>
      </c>
      <c r="AB42" s="43">
        <v>500</v>
      </c>
      <c r="AC42" s="43">
        <v>166</v>
      </c>
      <c r="AD42" s="43">
        <v>500</v>
      </c>
      <c r="AE42" s="43"/>
      <c r="AF42" s="43"/>
      <c r="AG42" s="216" t="s">
        <v>360</v>
      </c>
      <c r="AH42" s="52">
        <f t="shared" si="16"/>
        <v>0.75</v>
      </c>
      <c r="AI42" s="203">
        <f t="shared" si="14"/>
        <v>0.25</v>
      </c>
      <c r="AJ42" s="50">
        <v>1</v>
      </c>
      <c r="AK42" s="204">
        <f t="shared" si="15"/>
        <v>0.33333333333333331</v>
      </c>
      <c r="AL42" s="52">
        <f t="shared" si="17"/>
        <v>0.75</v>
      </c>
      <c r="AM42" s="49"/>
      <c r="AN42" s="53"/>
      <c r="AO42" s="204">
        <f t="shared" si="3"/>
        <v>0</v>
      </c>
      <c r="AP42" s="52"/>
      <c r="AQ42" s="54"/>
      <c r="AR42" s="53"/>
      <c r="AS42" s="51"/>
      <c r="AT42" s="52"/>
      <c r="AU42" s="55"/>
      <c r="AV42" s="53"/>
      <c r="AW42" s="56"/>
      <c r="AX42" s="57"/>
      <c r="AY42" s="54"/>
      <c r="AZ42" s="53"/>
      <c r="BA42" s="51"/>
      <c r="BB42" s="58"/>
    </row>
    <row r="43" spans="1:54" s="59" customFormat="1" ht="94.5" customHeight="1" x14ac:dyDescent="0.2">
      <c r="A43" s="43">
        <v>3.2</v>
      </c>
      <c r="B43" s="216" t="s">
        <v>337</v>
      </c>
      <c r="C43" s="177" t="s">
        <v>43</v>
      </c>
      <c r="D43" s="44" t="s">
        <v>388</v>
      </c>
      <c r="E43" s="89" t="s">
        <v>23</v>
      </c>
      <c r="F43" s="90" t="s">
        <v>73</v>
      </c>
      <c r="G43" s="45" t="s">
        <v>389</v>
      </c>
      <c r="H43" s="238" t="s">
        <v>390</v>
      </c>
      <c r="I43" s="184" t="s">
        <v>13</v>
      </c>
      <c r="J43" s="46" t="s">
        <v>391</v>
      </c>
      <c r="K43" s="62" t="s">
        <v>11</v>
      </c>
      <c r="L43" s="47" t="s">
        <v>10</v>
      </c>
      <c r="M43" s="48">
        <v>16000</v>
      </c>
      <c r="N43" s="217" t="s">
        <v>739</v>
      </c>
      <c r="O43" s="135" t="s">
        <v>740</v>
      </c>
      <c r="P43" s="217" t="s">
        <v>749</v>
      </c>
      <c r="Q43" s="217" t="s">
        <v>445</v>
      </c>
      <c r="R43" s="216" t="s">
        <v>274</v>
      </c>
      <c r="S43" s="217" t="s">
        <v>330</v>
      </c>
      <c r="T43" s="330" t="s">
        <v>860</v>
      </c>
      <c r="U43" s="43">
        <v>3</v>
      </c>
      <c r="V43" s="84">
        <v>1</v>
      </c>
      <c r="W43" s="43">
        <v>3</v>
      </c>
      <c r="X43" s="43">
        <v>2019</v>
      </c>
      <c r="Y43" s="43">
        <v>2020</v>
      </c>
      <c r="Z43" s="61"/>
      <c r="AA43" s="216" t="s">
        <v>342</v>
      </c>
      <c r="AB43" s="43">
        <v>500</v>
      </c>
      <c r="AC43" s="43">
        <v>166</v>
      </c>
      <c r="AD43" s="43">
        <v>500</v>
      </c>
      <c r="AE43" s="43"/>
      <c r="AF43" s="43"/>
      <c r="AG43" s="216" t="s">
        <v>360</v>
      </c>
      <c r="AH43" s="52">
        <f t="shared" si="16"/>
        <v>0.75</v>
      </c>
      <c r="AI43" s="203">
        <f t="shared" si="14"/>
        <v>0.25</v>
      </c>
      <c r="AJ43" s="50">
        <v>1</v>
      </c>
      <c r="AK43" s="204">
        <f t="shared" si="15"/>
        <v>0.33333333333333331</v>
      </c>
      <c r="AL43" s="52">
        <f t="shared" si="17"/>
        <v>0.75</v>
      </c>
      <c r="AM43" s="203">
        <f t="shared" ref="AM43:AM106" si="18">(100%/4)</f>
        <v>0.25</v>
      </c>
      <c r="AN43" s="53"/>
      <c r="AO43" s="204">
        <f t="shared" si="3"/>
        <v>0</v>
      </c>
      <c r="AP43" s="52"/>
      <c r="AQ43" s="54"/>
      <c r="AR43" s="53"/>
      <c r="AS43" s="51"/>
      <c r="AT43" s="52"/>
      <c r="AU43" s="55"/>
      <c r="AV43" s="53"/>
      <c r="AW43" s="56"/>
      <c r="AX43" s="57"/>
      <c r="AY43" s="54"/>
      <c r="AZ43" s="53"/>
      <c r="BA43" s="51"/>
      <c r="BB43" s="58"/>
    </row>
    <row r="44" spans="1:54" s="59" customFormat="1" ht="155.25" customHeight="1" x14ac:dyDescent="0.2">
      <c r="A44" s="43">
        <v>4.0999999999999996</v>
      </c>
      <c r="B44" s="86" t="s">
        <v>337</v>
      </c>
      <c r="C44" s="90" t="s">
        <v>91</v>
      </c>
      <c r="D44" s="88" t="s">
        <v>414</v>
      </c>
      <c r="E44" s="89" t="s">
        <v>23</v>
      </c>
      <c r="F44" s="90" t="s">
        <v>73</v>
      </c>
      <c r="G44" s="89" t="s">
        <v>94</v>
      </c>
      <c r="H44" s="92" t="s">
        <v>392</v>
      </c>
      <c r="I44" s="89" t="s">
        <v>95</v>
      </c>
      <c r="J44" s="91" t="s">
        <v>97</v>
      </c>
      <c r="K44" s="93" t="s">
        <v>393</v>
      </c>
      <c r="L44" s="47" t="s">
        <v>394</v>
      </c>
      <c r="M44" s="48">
        <v>6000</v>
      </c>
      <c r="N44" s="217" t="s">
        <v>739</v>
      </c>
      <c r="O44" s="135" t="s">
        <v>740</v>
      </c>
      <c r="P44" s="217" t="s">
        <v>750</v>
      </c>
      <c r="Q44" s="217" t="s">
        <v>445</v>
      </c>
      <c r="R44" s="86" t="s">
        <v>358</v>
      </c>
      <c r="S44" s="217" t="s">
        <v>330</v>
      </c>
      <c r="T44" s="330" t="s">
        <v>850</v>
      </c>
      <c r="U44" s="43">
        <v>3</v>
      </c>
      <c r="V44" s="84">
        <v>1</v>
      </c>
      <c r="W44" s="86" t="s">
        <v>351</v>
      </c>
      <c r="X44" s="86" t="s">
        <v>351</v>
      </c>
      <c r="Y44" s="43">
        <v>2020</v>
      </c>
      <c r="Z44" s="85"/>
      <c r="AA44" s="86" t="s">
        <v>397</v>
      </c>
      <c r="AB44" s="43">
        <v>20</v>
      </c>
      <c r="AC44" s="43">
        <v>5</v>
      </c>
      <c r="AD44" s="43">
        <v>20</v>
      </c>
      <c r="AE44" s="43"/>
      <c r="AF44" s="43"/>
      <c r="AG44" s="43">
        <v>20</v>
      </c>
      <c r="AH44" s="52">
        <f t="shared" si="16"/>
        <v>0.75</v>
      </c>
      <c r="AI44" s="203">
        <f>(100%/4)</f>
        <v>0.25</v>
      </c>
      <c r="AJ44" s="50">
        <v>3</v>
      </c>
      <c r="AK44" s="204">
        <f t="shared" si="15"/>
        <v>1</v>
      </c>
      <c r="AL44" s="52">
        <f t="shared" si="17"/>
        <v>0.75</v>
      </c>
      <c r="AM44" s="203">
        <f t="shared" si="18"/>
        <v>0.25</v>
      </c>
      <c r="AN44" s="86">
        <v>1</v>
      </c>
      <c r="AO44" s="204">
        <f t="shared" si="3"/>
        <v>0.33333333333333331</v>
      </c>
      <c r="AP44" s="52"/>
      <c r="AQ44" s="95"/>
      <c r="AR44" s="86"/>
      <c r="AS44" s="94"/>
      <c r="AT44" s="52"/>
      <c r="AU44" s="96"/>
      <c r="AV44" s="86"/>
      <c r="AW44" s="97"/>
      <c r="AX44" s="57"/>
      <c r="AY44" s="95"/>
      <c r="AZ44" s="86"/>
      <c r="BA44" s="94"/>
      <c r="BB44" s="98"/>
    </row>
    <row r="45" spans="1:54" s="59" customFormat="1" ht="45" x14ac:dyDescent="0.2">
      <c r="A45" s="43">
        <v>4.2</v>
      </c>
      <c r="B45" s="86" t="s">
        <v>337</v>
      </c>
      <c r="C45" s="90" t="s">
        <v>91</v>
      </c>
      <c r="D45" s="44" t="s">
        <v>415</v>
      </c>
      <c r="E45" s="89" t="s">
        <v>23</v>
      </c>
      <c r="F45" s="90" t="s">
        <v>73</v>
      </c>
      <c r="G45" s="45" t="s">
        <v>416</v>
      </c>
      <c r="H45" s="92" t="s">
        <v>392</v>
      </c>
      <c r="I45" s="89" t="s">
        <v>95</v>
      </c>
      <c r="J45" s="91" t="s">
        <v>97</v>
      </c>
      <c r="K45" s="93" t="s">
        <v>393</v>
      </c>
      <c r="L45" s="47" t="s">
        <v>394</v>
      </c>
      <c r="M45" s="48">
        <v>6000</v>
      </c>
      <c r="N45" s="217" t="s">
        <v>739</v>
      </c>
      <c r="O45" s="135" t="s">
        <v>740</v>
      </c>
      <c r="P45" s="217" t="s">
        <v>751</v>
      </c>
      <c r="Q45" s="217" t="s">
        <v>445</v>
      </c>
      <c r="R45" s="86" t="s">
        <v>358</v>
      </c>
      <c r="S45" s="217" t="s">
        <v>330</v>
      </c>
      <c r="T45" s="330" t="s">
        <v>850</v>
      </c>
      <c r="U45" s="43">
        <v>20</v>
      </c>
      <c r="V45" s="84">
        <v>1</v>
      </c>
      <c r="W45" s="43">
        <v>10</v>
      </c>
      <c r="X45" s="43">
        <v>2018</v>
      </c>
      <c r="Y45" s="43">
        <v>2020</v>
      </c>
      <c r="Z45" s="85"/>
      <c r="AA45" s="86" t="s">
        <v>397</v>
      </c>
      <c r="AB45" s="43">
        <v>20</v>
      </c>
      <c r="AC45" s="43">
        <v>5</v>
      </c>
      <c r="AD45" s="43">
        <v>20</v>
      </c>
      <c r="AE45" s="43"/>
      <c r="AF45" s="43"/>
      <c r="AG45" s="43">
        <v>20</v>
      </c>
      <c r="AH45" s="52">
        <f t="shared" si="16"/>
        <v>5</v>
      </c>
      <c r="AI45" s="203">
        <v>0.25</v>
      </c>
      <c r="AJ45" s="50">
        <v>5</v>
      </c>
      <c r="AK45" s="204">
        <f t="shared" si="15"/>
        <v>0.25</v>
      </c>
      <c r="AL45" s="52">
        <f t="shared" si="17"/>
        <v>5</v>
      </c>
      <c r="AM45" s="203">
        <f t="shared" si="18"/>
        <v>0.25</v>
      </c>
      <c r="AN45" s="86">
        <v>4</v>
      </c>
      <c r="AO45" s="204">
        <f t="shared" si="3"/>
        <v>0.2</v>
      </c>
      <c r="AP45" s="52"/>
      <c r="AQ45" s="95"/>
      <c r="AR45" s="86"/>
      <c r="AS45" s="94"/>
      <c r="AT45" s="52"/>
      <c r="AU45" s="96"/>
      <c r="AV45" s="86"/>
      <c r="AW45" s="97"/>
      <c r="AX45" s="57"/>
      <c r="AY45" s="95"/>
      <c r="AZ45" s="86"/>
      <c r="BA45" s="94"/>
      <c r="BB45" s="98"/>
    </row>
    <row r="46" spans="1:54" s="59" customFormat="1" ht="280.5" customHeight="1" x14ac:dyDescent="0.2">
      <c r="A46" s="43">
        <v>5.0999999999999996</v>
      </c>
      <c r="B46" s="86" t="s">
        <v>337</v>
      </c>
      <c r="C46" s="90" t="s">
        <v>91</v>
      </c>
      <c r="D46" s="88" t="s">
        <v>417</v>
      </c>
      <c r="E46" s="89" t="s">
        <v>23</v>
      </c>
      <c r="F46" s="90" t="s">
        <v>73</v>
      </c>
      <c r="G46" s="89" t="s">
        <v>104</v>
      </c>
      <c r="H46" s="92" t="s">
        <v>398</v>
      </c>
      <c r="I46" s="89" t="s">
        <v>105</v>
      </c>
      <c r="J46" s="91" t="s">
        <v>418</v>
      </c>
      <c r="K46" s="93" t="s">
        <v>11</v>
      </c>
      <c r="L46" s="47" t="s">
        <v>399</v>
      </c>
      <c r="M46" s="48">
        <v>199000</v>
      </c>
      <c r="N46" s="217" t="s">
        <v>739</v>
      </c>
      <c r="O46" s="135" t="s">
        <v>740</v>
      </c>
      <c r="P46" s="217" t="s">
        <v>752</v>
      </c>
      <c r="Q46" s="217" t="s">
        <v>445</v>
      </c>
      <c r="R46" s="100" t="s">
        <v>402</v>
      </c>
      <c r="S46" s="217" t="s">
        <v>330</v>
      </c>
      <c r="T46" s="330" t="s">
        <v>850</v>
      </c>
      <c r="U46" s="100">
        <v>3360</v>
      </c>
      <c r="V46" s="101">
        <v>1</v>
      </c>
      <c r="W46" s="100" t="s">
        <v>351</v>
      </c>
      <c r="X46" s="100">
        <v>2019</v>
      </c>
      <c r="Y46" s="100">
        <v>2020</v>
      </c>
      <c r="Z46" s="85"/>
      <c r="AA46" s="100" t="s">
        <v>403</v>
      </c>
      <c r="AB46" s="86">
        <v>8</v>
      </c>
      <c r="AC46" s="43">
        <v>8</v>
      </c>
      <c r="AD46" s="43">
        <v>8</v>
      </c>
      <c r="AE46" s="43"/>
      <c r="AF46" s="43"/>
      <c r="AG46" s="43">
        <v>8</v>
      </c>
      <c r="AH46" s="52">
        <f t="shared" si="16"/>
        <v>840</v>
      </c>
      <c r="AI46" s="203">
        <v>0.25</v>
      </c>
      <c r="AJ46" s="50">
        <v>450</v>
      </c>
      <c r="AK46" s="204">
        <f t="shared" si="15"/>
        <v>0.13392857142857142</v>
      </c>
      <c r="AL46" s="52">
        <f t="shared" si="17"/>
        <v>840</v>
      </c>
      <c r="AM46" s="203">
        <f t="shared" si="18"/>
        <v>0.25</v>
      </c>
      <c r="AN46" s="86">
        <v>0</v>
      </c>
      <c r="AO46" s="204">
        <f t="shared" si="3"/>
        <v>0</v>
      </c>
      <c r="AP46" s="52"/>
      <c r="AQ46" s="95"/>
      <c r="AR46" s="86"/>
      <c r="AS46" s="94"/>
      <c r="AT46" s="52"/>
      <c r="AU46" s="96"/>
      <c r="AV46" s="86"/>
      <c r="AW46" s="97"/>
      <c r="AX46" s="57"/>
      <c r="AY46" s="95"/>
      <c r="AZ46" s="86"/>
      <c r="BA46" s="94"/>
      <c r="BB46" s="98"/>
    </row>
    <row r="47" spans="1:54" s="59" customFormat="1" ht="291.75" customHeight="1" x14ac:dyDescent="0.2">
      <c r="A47" s="43">
        <v>5.2</v>
      </c>
      <c r="B47" s="86" t="s">
        <v>337</v>
      </c>
      <c r="C47" s="90" t="s">
        <v>91</v>
      </c>
      <c r="D47" s="88" t="s">
        <v>419</v>
      </c>
      <c r="E47" s="89" t="s">
        <v>23</v>
      </c>
      <c r="F47" s="90" t="s">
        <v>73</v>
      </c>
      <c r="G47" s="89" t="s">
        <v>104</v>
      </c>
      <c r="H47" s="92" t="s">
        <v>398</v>
      </c>
      <c r="I47" s="89" t="s">
        <v>105</v>
      </c>
      <c r="J47" s="91" t="s">
        <v>420</v>
      </c>
      <c r="K47" s="93" t="s">
        <v>11</v>
      </c>
      <c r="L47" s="47" t="s">
        <v>399</v>
      </c>
      <c r="M47" s="48">
        <v>199000</v>
      </c>
      <c r="N47" s="217" t="s">
        <v>739</v>
      </c>
      <c r="O47" s="135" t="s">
        <v>740</v>
      </c>
      <c r="P47" s="217" t="s">
        <v>753</v>
      </c>
      <c r="Q47" s="217" t="s">
        <v>445</v>
      </c>
      <c r="R47" s="100" t="s">
        <v>402</v>
      </c>
      <c r="S47" s="217" t="s">
        <v>330</v>
      </c>
      <c r="T47" s="330" t="s">
        <v>850</v>
      </c>
      <c r="U47" s="100">
        <v>280</v>
      </c>
      <c r="V47" s="101">
        <v>1</v>
      </c>
      <c r="W47" s="100" t="s">
        <v>351</v>
      </c>
      <c r="X47" s="100" t="s">
        <v>351</v>
      </c>
      <c r="Y47" s="100">
        <v>2020</v>
      </c>
      <c r="Z47" s="85"/>
      <c r="AA47" s="100" t="s">
        <v>403</v>
      </c>
      <c r="AB47" s="86">
        <v>280</v>
      </c>
      <c r="AC47" s="43">
        <v>70</v>
      </c>
      <c r="AD47" s="43">
        <v>280</v>
      </c>
      <c r="AE47" s="43"/>
      <c r="AF47" s="43"/>
      <c r="AG47" s="43">
        <v>8</v>
      </c>
      <c r="AH47" s="52">
        <f t="shared" si="16"/>
        <v>70</v>
      </c>
      <c r="AI47" s="203">
        <v>0.25</v>
      </c>
      <c r="AJ47" s="50">
        <v>50</v>
      </c>
      <c r="AK47" s="204">
        <f t="shared" si="15"/>
        <v>0.17857142857142858</v>
      </c>
      <c r="AL47" s="52">
        <f t="shared" si="17"/>
        <v>70</v>
      </c>
      <c r="AM47" s="203">
        <f t="shared" si="18"/>
        <v>0.25</v>
      </c>
      <c r="AN47" s="86">
        <v>0</v>
      </c>
      <c r="AO47" s="204">
        <f t="shared" si="3"/>
        <v>0</v>
      </c>
      <c r="AP47" s="52"/>
      <c r="AQ47" s="95"/>
      <c r="AR47" s="86"/>
      <c r="AS47" s="94"/>
      <c r="AT47" s="52"/>
      <c r="AU47" s="96"/>
      <c r="AV47" s="86"/>
      <c r="AW47" s="97"/>
      <c r="AX47" s="57"/>
      <c r="AY47" s="95"/>
      <c r="AZ47" s="86"/>
      <c r="BA47" s="94"/>
      <c r="BB47" s="98"/>
    </row>
    <row r="48" spans="1:54" s="59" customFormat="1" ht="267.75" customHeight="1" x14ac:dyDescent="0.2">
      <c r="A48" s="43">
        <v>5.3</v>
      </c>
      <c r="B48" s="86" t="s">
        <v>337</v>
      </c>
      <c r="C48" s="90" t="s">
        <v>91</v>
      </c>
      <c r="D48" s="246" t="s">
        <v>421</v>
      </c>
      <c r="E48" s="89" t="s">
        <v>23</v>
      </c>
      <c r="F48" s="90" t="s">
        <v>73</v>
      </c>
      <c r="G48" s="89" t="s">
        <v>104</v>
      </c>
      <c r="H48" s="92" t="s">
        <v>398</v>
      </c>
      <c r="I48" s="89" t="s">
        <v>105</v>
      </c>
      <c r="J48" s="91" t="s">
        <v>422</v>
      </c>
      <c r="K48" s="93" t="s">
        <v>11</v>
      </c>
      <c r="L48" s="47" t="s">
        <v>399</v>
      </c>
      <c r="M48" s="48">
        <v>199000</v>
      </c>
      <c r="N48" s="217" t="s">
        <v>739</v>
      </c>
      <c r="O48" s="135" t="s">
        <v>740</v>
      </c>
      <c r="P48" s="217" t="s">
        <v>754</v>
      </c>
      <c r="Q48" s="217" t="s">
        <v>445</v>
      </c>
      <c r="R48" s="100" t="s">
        <v>402</v>
      </c>
      <c r="S48" s="217" t="s">
        <v>330</v>
      </c>
      <c r="T48" s="330" t="s">
        <v>850</v>
      </c>
      <c r="U48" s="100">
        <v>7460</v>
      </c>
      <c r="V48" s="101">
        <v>1</v>
      </c>
      <c r="W48" s="100" t="s">
        <v>351</v>
      </c>
      <c r="X48" s="100" t="s">
        <v>351</v>
      </c>
      <c r="Y48" s="100">
        <v>2020</v>
      </c>
      <c r="Z48" s="85"/>
      <c r="AA48" s="100" t="s">
        <v>403</v>
      </c>
      <c r="AB48" s="86">
        <v>27</v>
      </c>
      <c r="AC48" s="43">
        <v>27</v>
      </c>
      <c r="AD48" s="43">
        <v>27</v>
      </c>
      <c r="AE48" s="43"/>
      <c r="AF48" s="43"/>
      <c r="AG48" s="43">
        <v>27</v>
      </c>
      <c r="AH48" s="52">
        <f t="shared" si="16"/>
        <v>1865</v>
      </c>
      <c r="AI48" s="203">
        <v>0.25</v>
      </c>
      <c r="AJ48" s="50">
        <v>1120</v>
      </c>
      <c r="AK48" s="204">
        <f t="shared" si="15"/>
        <v>0.15013404825737264</v>
      </c>
      <c r="AL48" s="52">
        <f t="shared" si="17"/>
        <v>1865</v>
      </c>
      <c r="AM48" s="203">
        <f t="shared" si="18"/>
        <v>0.25</v>
      </c>
      <c r="AN48" s="86">
        <v>0</v>
      </c>
      <c r="AO48" s="204">
        <f t="shared" si="3"/>
        <v>0</v>
      </c>
      <c r="AP48" s="52"/>
      <c r="AQ48" s="95"/>
      <c r="AR48" s="86"/>
      <c r="AS48" s="94"/>
      <c r="AT48" s="52"/>
      <c r="AU48" s="96"/>
      <c r="AV48" s="86"/>
      <c r="AW48" s="97"/>
      <c r="AX48" s="57"/>
      <c r="AY48" s="95"/>
      <c r="AZ48" s="86"/>
      <c r="BA48" s="94"/>
      <c r="BB48" s="98"/>
    </row>
    <row r="49" spans="1:54" s="59" customFormat="1" ht="312.75" customHeight="1" x14ac:dyDescent="0.2">
      <c r="A49" s="43">
        <v>6.1</v>
      </c>
      <c r="B49" s="86" t="s">
        <v>337</v>
      </c>
      <c r="C49" s="90" t="s">
        <v>91</v>
      </c>
      <c r="D49" s="88" t="s">
        <v>423</v>
      </c>
      <c r="E49" s="89" t="s">
        <v>23</v>
      </c>
      <c r="F49" s="89" t="s">
        <v>108</v>
      </c>
      <c r="G49" s="89" t="s">
        <v>227</v>
      </c>
      <c r="H49" s="92" t="s">
        <v>404</v>
      </c>
      <c r="I49" s="89" t="s">
        <v>228</v>
      </c>
      <c r="J49" s="91" t="s">
        <v>424</v>
      </c>
      <c r="K49" s="93" t="s">
        <v>393</v>
      </c>
      <c r="L49" s="47" t="s">
        <v>10</v>
      </c>
      <c r="M49" s="48">
        <v>60000</v>
      </c>
      <c r="N49" s="217" t="s">
        <v>739</v>
      </c>
      <c r="O49" s="135" t="s">
        <v>740</v>
      </c>
      <c r="P49" s="217" t="s">
        <v>755</v>
      </c>
      <c r="Q49" s="217" t="s">
        <v>445</v>
      </c>
      <c r="R49" s="86" t="s">
        <v>358</v>
      </c>
      <c r="S49" s="217" t="s">
        <v>330</v>
      </c>
      <c r="T49" s="330" t="s">
        <v>853</v>
      </c>
      <c r="U49" s="43">
        <v>1</v>
      </c>
      <c r="V49" s="84">
        <v>1</v>
      </c>
      <c r="W49" s="86" t="s">
        <v>351</v>
      </c>
      <c r="X49" s="86" t="s">
        <v>351</v>
      </c>
      <c r="Y49" s="43">
        <v>2020</v>
      </c>
      <c r="Z49" s="85"/>
      <c r="AA49" s="86" t="s">
        <v>403</v>
      </c>
      <c r="AB49" s="43">
        <v>13</v>
      </c>
      <c r="AC49" s="43">
        <v>13</v>
      </c>
      <c r="AD49" s="43">
        <v>13</v>
      </c>
      <c r="AE49" s="43"/>
      <c r="AF49" s="43"/>
      <c r="AG49" s="43">
        <v>13</v>
      </c>
      <c r="AH49" s="52">
        <f t="shared" si="16"/>
        <v>0.25</v>
      </c>
      <c r="AI49" s="203">
        <v>1</v>
      </c>
      <c r="AJ49" s="50">
        <v>1</v>
      </c>
      <c r="AK49" s="204">
        <f t="shared" si="15"/>
        <v>4</v>
      </c>
      <c r="AL49" s="52">
        <f t="shared" si="17"/>
        <v>0.25</v>
      </c>
      <c r="AM49" s="203">
        <f t="shared" si="18"/>
        <v>0.25</v>
      </c>
      <c r="AN49" s="86">
        <v>0</v>
      </c>
      <c r="AO49" s="204">
        <f t="shared" si="3"/>
        <v>0</v>
      </c>
      <c r="AP49" s="52"/>
      <c r="AQ49" s="95"/>
      <c r="AR49" s="86"/>
      <c r="AS49" s="94"/>
      <c r="AT49" s="52"/>
      <c r="AU49" s="96"/>
      <c r="AV49" s="86"/>
      <c r="AW49" s="97"/>
      <c r="AX49" s="57"/>
      <c r="AY49" s="95"/>
      <c r="AZ49" s="86"/>
      <c r="BA49" s="94"/>
      <c r="BB49" s="98"/>
    </row>
    <row r="50" spans="1:54" s="59" customFormat="1" ht="181.5" customHeight="1" x14ac:dyDescent="0.2">
      <c r="A50" s="43">
        <v>6.2</v>
      </c>
      <c r="B50" s="86" t="s">
        <v>337</v>
      </c>
      <c r="C50" s="90" t="s">
        <v>91</v>
      </c>
      <c r="D50" s="247" t="s">
        <v>425</v>
      </c>
      <c r="E50" s="89" t="s">
        <v>23</v>
      </c>
      <c r="F50" s="89" t="s">
        <v>108</v>
      </c>
      <c r="G50" s="89" t="s">
        <v>227</v>
      </c>
      <c r="H50" s="92" t="s">
        <v>404</v>
      </c>
      <c r="I50" s="89" t="s">
        <v>228</v>
      </c>
      <c r="J50" s="91" t="s">
        <v>426</v>
      </c>
      <c r="K50" s="93" t="s">
        <v>393</v>
      </c>
      <c r="L50" s="47" t="s">
        <v>399</v>
      </c>
      <c r="M50" s="48">
        <v>60000</v>
      </c>
      <c r="N50" s="217" t="s">
        <v>739</v>
      </c>
      <c r="O50" s="135" t="s">
        <v>740</v>
      </c>
      <c r="P50" s="217" t="s">
        <v>756</v>
      </c>
      <c r="Q50" s="217" t="s">
        <v>445</v>
      </c>
      <c r="R50" s="86" t="s">
        <v>358</v>
      </c>
      <c r="S50" s="217" t="s">
        <v>330</v>
      </c>
      <c r="T50" s="330" t="s">
        <v>855</v>
      </c>
      <c r="U50" s="43">
        <v>2</v>
      </c>
      <c r="V50" s="84">
        <v>1</v>
      </c>
      <c r="W50" s="43">
        <v>1</v>
      </c>
      <c r="X50" s="86" t="s">
        <v>351</v>
      </c>
      <c r="Y50" s="43">
        <v>2020</v>
      </c>
      <c r="Z50" s="85"/>
      <c r="AA50" s="86" t="s">
        <v>403</v>
      </c>
      <c r="AB50" s="43">
        <v>13</v>
      </c>
      <c r="AC50" s="43">
        <v>13</v>
      </c>
      <c r="AD50" s="43">
        <v>13</v>
      </c>
      <c r="AE50" s="43"/>
      <c r="AF50" s="43"/>
      <c r="AG50" s="43">
        <v>13</v>
      </c>
      <c r="AH50" s="52">
        <f t="shared" si="16"/>
        <v>0.5</v>
      </c>
      <c r="AI50" s="49">
        <v>0.5</v>
      </c>
      <c r="AJ50" s="50">
        <v>0</v>
      </c>
      <c r="AK50" s="204">
        <f t="shared" si="15"/>
        <v>0</v>
      </c>
      <c r="AL50" s="52">
        <f t="shared" si="17"/>
        <v>0.5</v>
      </c>
      <c r="AM50" s="203">
        <f t="shared" si="18"/>
        <v>0.25</v>
      </c>
      <c r="AN50" s="86">
        <v>0</v>
      </c>
      <c r="AO50" s="204">
        <f t="shared" si="3"/>
        <v>0</v>
      </c>
      <c r="AP50" s="52"/>
      <c r="AQ50" s="95"/>
      <c r="AR50" s="86"/>
      <c r="AS50" s="94"/>
      <c r="AT50" s="52"/>
      <c r="AU50" s="96"/>
      <c r="AV50" s="86"/>
      <c r="AW50" s="97"/>
      <c r="AX50" s="57"/>
      <c r="AY50" s="95"/>
      <c r="AZ50" s="86"/>
      <c r="BA50" s="94"/>
      <c r="BB50" s="98"/>
    </row>
    <row r="51" spans="1:54" s="59" customFormat="1" ht="280.5" customHeight="1" x14ac:dyDescent="0.2">
      <c r="A51" s="43">
        <v>6.3</v>
      </c>
      <c r="B51" s="86" t="s">
        <v>337</v>
      </c>
      <c r="C51" s="90" t="s">
        <v>91</v>
      </c>
      <c r="D51" s="88" t="s">
        <v>427</v>
      </c>
      <c r="E51" s="89" t="s">
        <v>23</v>
      </c>
      <c r="F51" s="89" t="s">
        <v>108</v>
      </c>
      <c r="G51" s="89" t="s">
        <v>428</v>
      </c>
      <c r="H51" s="92" t="s">
        <v>404</v>
      </c>
      <c r="I51" s="89" t="s">
        <v>228</v>
      </c>
      <c r="J51" s="91" t="s">
        <v>429</v>
      </c>
      <c r="K51" s="93" t="s">
        <v>393</v>
      </c>
      <c r="L51" s="47" t="s">
        <v>10</v>
      </c>
      <c r="M51" s="48">
        <v>60000</v>
      </c>
      <c r="N51" s="217" t="s">
        <v>739</v>
      </c>
      <c r="O51" s="135" t="s">
        <v>740</v>
      </c>
      <c r="P51" s="217" t="s">
        <v>757</v>
      </c>
      <c r="Q51" s="217" t="s">
        <v>445</v>
      </c>
      <c r="R51" s="86" t="s">
        <v>358</v>
      </c>
      <c r="S51" s="217" t="s">
        <v>330</v>
      </c>
      <c r="T51" s="330" t="s">
        <v>851</v>
      </c>
      <c r="U51" s="43">
        <v>1</v>
      </c>
      <c r="V51" s="84">
        <v>1</v>
      </c>
      <c r="W51" s="86" t="s">
        <v>351</v>
      </c>
      <c r="X51" s="86" t="s">
        <v>351</v>
      </c>
      <c r="Y51" s="43">
        <v>2020</v>
      </c>
      <c r="Z51" s="85"/>
      <c r="AA51" s="86" t="s">
        <v>403</v>
      </c>
      <c r="AB51" s="43">
        <v>13</v>
      </c>
      <c r="AC51" s="43">
        <v>13</v>
      </c>
      <c r="AD51" s="43">
        <v>13</v>
      </c>
      <c r="AE51" s="43"/>
      <c r="AF51" s="43"/>
      <c r="AG51" s="43">
        <v>13</v>
      </c>
      <c r="AH51" s="52">
        <f t="shared" si="16"/>
        <v>0.25</v>
      </c>
      <c r="AI51" s="49">
        <v>0</v>
      </c>
      <c r="AJ51" s="50">
        <v>0</v>
      </c>
      <c r="AK51" s="204">
        <f t="shared" si="15"/>
        <v>0</v>
      </c>
      <c r="AL51" s="52">
        <f t="shared" si="17"/>
        <v>0.25</v>
      </c>
      <c r="AM51" s="203">
        <f t="shared" si="18"/>
        <v>0.25</v>
      </c>
      <c r="AN51" s="86">
        <v>0</v>
      </c>
      <c r="AO51" s="204">
        <f t="shared" si="3"/>
        <v>0</v>
      </c>
      <c r="AP51" s="52"/>
      <c r="AQ51" s="95"/>
      <c r="AR51" s="86"/>
      <c r="AS51" s="94"/>
      <c r="AT51" s="52"/>
      <c r="AU51" s="96"/>
      <c r="AV51" s="86"/>
      <c r="AW51" s="97"/>
      <c r="AX51" s="57"/>
      <c r="AY51" s="95"/>
      <c r="AZ51" s="86"/>
      <c r="BA51" s="94"/>
      <c r="BB51" s="98"/>
    </row>
    <row r="52" spans="1:54" s="59" customFormat="1" ht="267.75" customHeight="1" x14ac:dyDescent="0.2">
      <c r="A52" s="43">
        <v>7.1</v>
      </c>
      <c r="B52" s="86" t="s">
        <v>337</v>
      </c>
      <c r="C52" s="90" t="s">
        <v>91</v>
      </c>
      <c r="D52" s="88" t="s">
        <v>430</v>
      </c>
      <c r="E52" s="89" t="s">
        <v>23</v>
      </c>
      <c r="F52" s="89" t="s">
        <v>108</v>
      </c>
      <c r="G52" s="89" t="s">
        <v>232</v>
      </c>
      <c r="H52" s="183" t="s">
        <v>409</v>
      </c>
      <c r="I52" s="90" t="s">
        <v>233</v>
      </c>
      <c r="J52" s="91" t="s">
        <v>410</v>
      </c>
      <c r="K52" s="93" t="s">
        <v>393</v>
      </c>
      <c r="L52" s="47" t="s">
        <v>10</v>
      </c>
      <c r="M52" s="48">
        <v>44800</v>
      </c>
      <c r="N52" s="217" t="s">
        <v>739</v>
      </c>
      <c r="O52" s="135" t="s">
        <v>740</v>
      </c>
      <c r="P52" s="217" t="s">
        <v>758</v>
      </c>
      <c r="Q52" s="217" t="s">
        <v>445</v>
      </c>
      <c r="R52" s="86" t="s">
        <v>358</v>
      </c>
      <c r="S52" s="217" t="s">
        <v>330</v>
      </c>
      <c r="T52" s="330" t="s">
        <v>856</v>
      </c>
      <c r="U52" s="43">
        <v>728</v>
      </c>
      <c r="V52" s="84">
        <v>1</v>
      </c>
      <c r="W52" s="43">
        <v>525</v>
      </c>
      <c r="X52" s="43">
        <v>2019</v>
      </c>
      <c r="Y52" s="43">
        <v>2020</v>
      </c>
      <c r="Z52" s="85"/>
      <c r="AA52" s="86" t="s">
        <v>403</v>
      </c>
      <c r="AB52" s="43">
        <v>728</v>
      </c>
      <c r="AC52" s="43">
        <v>182</v>
      </c>
      <c r="AD52" s="43">
        <v>728</v>
      </c>
      <c r="AE52" s="43"/>
      <c r="AF52" s="43"/>
      <c r="AG52" s="43">
        <v>728</v>
      </c>
      <c r="AH52" s="52">
        <f t="shared" si="16"/>
        <v>182</v>
      </c>
      <c r="AI52" s="203">
        <v>0.25</v>
      </c>
      <c r="AJ52" s="50">
        <v>186</v>
      </c>
      <c r="AK52" s="204">
        <f t="shared" si="15"/>
        <v>0.25549450549450547</v>
      </c>
      <c r="AL52" s="52">
        <f t="shared" si="17"/>
        <v>182</v>
      </c>
      <c r="AM52" s="203">
        <f t="shared" si="18"/>
        <v>0.25</v>
      </c>
      <c r="AN52" s="86">
        <v>70</v>
      </c>
      <c r="AO52" s="204">
        <f t="shared" si="3"/>
        <v>9.6153846153846159E-2</v>
      </c>
      <c r="AP52" s="52"/>
      <c r="AQ52" s="95"/>
      <c r="AR52" s="86"/>
      <c r="AS52" s="94"/>
      <c r="AT52" s="52"/>
      <c r="AU52" s="96"/>
      <c r="AV52" s="86"/>
      <c r="AW52" s="97"/>
      <c r="AX52" s="57"/>
      <c r="AY52" s="95"/>
      <c r="AZ52" s="86"/>
      <c r="BA52" s="94"/>
      <c r="BB52" s="98"/>
    </row>
    <row r="53" spans="1:54" s="59" customFormat="1" ht="336.75" customHeight="1" x14ac:dyDescent="0.2">
      <c r="A53" s="43">
        <v>7.2</v>
      </c>
      <c r="B53" s="86" t="s">
        <v>337</v>
      </c>
      <c r="C53" s="90" t="s">
        <v>91</v>
      </c>
      <c r="D53" s="88" t="s">
        <v>431</v>
      </c>
      <c r="E53" s="89" t="s">
        <v>23</v>
      </c>
      <c r="F53" s="89" t="s">
        <v>108</v>
      </c>
      <c r="G53" s="89" t="s">
        <v>432</v>
      </c>
      <c r="H53" s="183" t="s">
        <v>409</v>
      </c>
      <c r="I53" s="90" t="s">
        <v>233</v>
      </c>
      <c r="J53" s="91" t="s">
        <v>410</v>
      </c>
      <c r="K53" s="93" t="s">
        <v>393</v>
      </c>
      <c r="L53" s="47" t="s">
        <v>10</v>
      </c>
      <c r="M53" s="48">
        <v>44800</v>
      </c>
      <c r="N53" s="217" t="s">
        <v>739</v>
      </c>
      <c r="O53" s="135" t="s">
        <v>740</v>
      </c>
      <c r="P53" s="217" t="s">
        <v>759</v>
      </c>
      <c r="Q53" s="217" t="s">
        <v>445</v>
      </c>
      <c r="R53" s="86" t="s">
        <v>358</v>
      </c>
      <c r="S53" s="217" t="s">
        <v>330</v>
      </c>
      <c r="T53" s="330" t="s">
        <v>857</v>
      </c>
      <c r="U53" s="43">
        <v>144</v>
      </c>
      <c r="V53" s="84">
        <v>1</v>
      </c>
      <c r="W53" s="43">
        <v>120</v>
      </c>
      <c r="X53" s="43">
        <v>2019</v>
      </c>
      <c r="Y53" s="43">
        <v>2020</v>
      </c>
      <c r="Z53" s="85"/>
      <c r="AA53" s="86" t="s">
        <v>403</v>
      </c>
      <c r="AB53" s="43">
        <v>70</v>
      </c>
      <c r="AC53" s="43">
        <v>17</v>
      </c>
      <c r="AD53" s="43">
        <v>70</v>
      </c>
      <c r="AE53" s="43"/>
      <c r="AF53" s="43"/>
      <c r="AG53" s="43">
        <v>70</v>
      </c>
      <c r="AH53" s="52">
        <f t="shared" si="16"/>
        <v>36</v>
      </c>
      <c r="AI53" s="203">
        <v>0.25</v>
      </c>
      <c r="AJ53" s="50">
        <v>54</v>
      </c>
      <c r="AK53" s="204">
        <f t="shared" si="15"/>
        <v>0.375</v>
      </c>
      <c r="AL53" s="52">
        <f t="shared" si="17"/>
        <v>36</v>
      </c>
      <c r="AM53" s="203">
        <f t="shared" si="18"/>
        <v>0.25</v>
      </c>
      <c r="AN53" s="86">
        <v>32</v>
      </c>
      <c r="AO53" s="204">
        <f t="shared" si="3"/>
        <v>0.22222222222222221</v>
      </c>
      <c r="AP53" s="52"/>
      <c r="AQ53" s="95"/>
      <c r="AR53" s="86"/>
      <c r="AS53" s="94"/>
      <c r="AT53" s="52"/>
      <c r="AU53" s="96"/>
      <c r="AV53" s="86"/>
      <c r="AW53" s="97"/>
      <c r="AX53" s="57"/>
      <c r="AY53" s="95"/>
      <c r="AZ53" s="86"/>
      <c r="BA53" s="94"/>
      <c r="BB53" s="98"/>
    </row>
    <row r="54" spans="1:54" s="59" customFormat="1" ht="315.75" customHeight="1" x14ac:dyDescent="0.2">
      <c r="A54" s="43">
        <v>7.3</v>
      </c>
      <c r="B54" s="86" t="s">
        <v>337</v>
      </c>
      <c r="C54" s="89" t="s">
        <v>91</v>
      </c>
      <c r="D54" s="247" t="s">
        <v>433</v>
      </c>
      <c r="E54" s="89" t="s">
        <v>23</v>
      </c>
      <c r="F54" s="89" t="s">
        <v>108</v>
      </c>
      <c r="G54" s="89" t="s">
        <v>434</v>
      </c>
      <c r="H54" s="183" t="s">
        <v>409</v>
      </c>
      <c r="I54" s="90" t="s">
        <v>233</v>
      </c>
      <c r="J54" s="91" t="s">
        <v>410</v>
      </c>
      <c r="K54" s="93" t="s">
        <v>393</v>
      </c>
      <c r="L54" s="47" t="s">
        <v>10</v>
      </c>
      <c r="M54" s="48">
        <v>44800</v>
      </c>
      <c r="N54" s="217" t="s">
        <v>739</v>
      </c>
      <c r="O54" s="135" t="s">
        <v>740</v>
      </c>
      <c r="P54" s="217" t="s">
        <v>760</v>
      </c>
      <c r="Q54" s="217" t="s">
        <v>445</v>
      </c>
      <c r="R54" s="86" t="s">
        <v>358</v>
      </c>
      <c r="S54" s="217" t="s">
        <v>330</v>
      </c>
      <c r="T54" s="330" t="s">
        <v>854</v>
      </c>
      <c r="U54" s="43">
        <v>12</v>
      </c>
      <c r="V54" s="84">
        <v>1</v>
      </c>
      <c r="W54" s="43">
        <v>5</v>
      </c>
      <c r="X54" s="43">
        <v>2019</v>
      </c>
      <c r="Y54" s="43">
        <v>2020</v>
      </c>
      <c r="Z54" s="85"/>
      <c r="AA54" s="86" t="s">
        <v>403</v>
      </c>
      <c r="AB54" s="43">
        <v>12</v>
      </c>
      <c r="AC54" s="43">
        <v>3</v>
      </c>
      <c r="AD54" s="43">
        <v>12</v>
      </c>
      <c r="AE54" s="43"/>
      <c r="AF54" s="43"/>
      <c r="AG54" s="43">
        <v>12</v>
      </c>
      <c r="AH54" s="52">
        <f t="shared" si="16"/>
        <v>3</v>
      </c>
      <c r="AI54" s="203">
        <v>0.25</v>
      </c>
      <c r="AJ54" s="50">
        <v>2</v>
      </c>
      <c r="AK54" s="204">
        <f t="shared" si="15"/>
        <v>0.16666666666666666</v>
      </c>
      <c r="AL54" s="52">
        <f t="shared" si="17"/>
        <v>3</v>
      </c>
      <c r="AM54" s="203">
        <f t="shared" si="18"/>
        <v>0.25</v>
      </c>
      <c r="AN54" s="86">
        <v>5</v>
      </c>
      <c r="AO54" s="204">
        <f t="shared" si="3"/>
        <v>0.41666666666666669</v>
      </c>
      <c r="AP54" s="52"/>
      <c r="AQ54" s="95"/>
      <c r="AR54" s="86"/>
      <c r="AS54" s="94"/>
      <c r="AT54" s="52"/>
      <c r="AU54" s="96"/>
      <c r="AV54" s="86"/>
      <c r="AW54" s="97"/>
      <c r="AX54" s="57"/>
      <c r="AY54" s="95"/>
      <c r="AZ54" s="86"/>
      <c r="BA54" s="94"/>
      <c r="BB54" s="98"/>
    </row>
    <row r="55" spans="1:54" s="59" customFormat="1" ht="258.75" customHeight="1" x14ac:dyDescent="0.2">
      <c r="A55" s="43">
        <v>7.4</v>
      </c>
      <c r="B55" s="86" t="s">
        <v>337</v>
      </c>
      <c r="C55" s="89" t="s">
        <v>91</v>
      </c>
      <c r="D55" s="247" t="s">
        <v>435</v>
      </c>
      <c r="E55" s="89" t="s">
        <v>23</v>
      </c>
      <c r="F55" s="89" t="s">
        <v>108</v>
      </c>
      <c r="G55" s="89" t="s">
        <v>436</v>
      </c>
      <c r="H55" s="183" t="s">
        <v>409</v>
      </c>
      <c r="I55" s="90" t="s">
        <v>233</v>
      </c>
      <c r="J55" s="91" t="s">
        <v>410</v>
      </c>
      <c r="K55" s="93" t="s">
        <v>393</v>
      </c>
      <c r="L55" s="47" t="s">
        <v>10</v>
      </c>
      <c r="M55" s="48">
        <v>44800</v>
      </c>
      <c r="N55" s="217" t="s">
        <v>739</v>
      </c>
      <c r="O55" s="135" t="s">
        <v>740</v>
      </c>
      <c r="P55" s="217" t="s">
        <v>761</v>
      </c>
      <c r="Q55" s="217" t="s">
        <v>445</v>
      </c>
      <c r="R55" s="86" t="s">
        <v>358</v>
      </c>
      <c r="S55" s="217" t="s">
        <v>330</v>
      </c>
      <c r="T55" s="330" t="s">
        <v>854</v>
      </c>
      <c r="U55" s="43">
        <v>100</v>
      </c>
      <c r="V55" s="84">
        <v>1</v>
      </c>
      <c r="W55" s="86" t="s">
        <v>351</v>
      </c>
      <c r="X55" s="86" t="s">
        <v>351</v>
      </c>
      <c r="Y55" s="43">
        <v>2020</v>
      </c>
      <c r="Z55" s="85"/>
      <c r="AA55" s="86" t="s">
        <v>403</v>
      </c>
      <c r="AB55" s="43">
        <v>100</v>
      </c>
      <c r="AC55" s="43">
        <v>25</v>
      </c>
      <c r="AD55" s="43">
        <v>100</v>
      </c>
      <c r="AE55" s="43"/>
      <c r="AF55" s="43"/>
      <c r="AG55" s="43">
        <v>100</v>
      </c>
      <c r="AH55" s="52">
        <f t="shared" si="16"/>
        <v>25</v>
      </c>
      <c r="AI55" s="203">
        <v>0.25</v>
      </c>
      <c r="AJ55" s="50">
        <v>20</v>
      </c>
      <c r="AK55" s="204">
        <f t="shared" si="15"/>
        <v>0.2</v>
      </c>
      <c r="AL55" s="52">
        <f t="shared" si="17"/>
        <v>25</v>
      </c>
      <c r="AM55" s="203">
        <f t="shared" si="18"/>
        <v>0.25</v>
      </c>
      <c r="AN55" s="86">
        <v>30</v>
      </c>
      <c r="AO55" s="204">
        <f t="shared" si="3"/>
        <v>0.3</v>
      </c>
      <c r="AP55" s="52"/>
      <c r="AQ55" s="95"/>
      <c r="AR55" s="86"/>
      <c r="AS55" s="94"/>
      <c r="AT55" s="52"/>
      <c r="AU55" s="96"/>
      <c r="AV55" s="86"/>
      <c r="AW55" s="97"/>
      <c r="AX55" s="57"/>
      <c r="AY55" s="95"/>
      <c r="AZ55" s="86"/>
      <c r="BA55" s="94"/>
      <c r="BB55" s="98"/>
    </row>
    <row r="56" spans="1:54" s="59" customFormat="1" ht="217.5" customHeight="1" x14ac:dyDescent="0.2">
      <c r="A56" s="43">
        <v>7.5</v>
      </c>
      <c r="B56" s="86" t="s">
        <v>337</v>
      </c>
      <c r="C56" s="89" t="s">
        <v>91</v>
      </c>
      <c r="D56" s="88" t="s">
        <v>437</v>
      </c>
      <c r="E56" s="89" t="s">
        <v>23</v>
      </c>
      <c r="F56" s="89" t="s">
        <v>108</v>
      </c>
      <c r="G56" s="89" t="s">
        <v>438</v>
      </c>
      <c r="H56" s="183" t="s">
        <v>409</v>
      </c>
      <c r="I56" s="90" t="s">
        <v>233</v>
      </c>
      <c r="J56" s="91" t="s">
        <v>410</v>
      </c>
      <c r="K56" s="93" t="s">
        <v>393</v>
      </c>
      <c r="L56" s="47" t="s">
        <v>10</v>
      </c>
      <c r="M56" s="48">
        <v>44800</v>
      </c>
      <c r="N56" s="217" t="s">
        <v>739</v>
      </c>
      <c r="O56" s="135" t="s">
        <v>740</v>
      </c>
      <c r="P56" s="217" t="s">
        <v>762</v>
      </c>
      <c r="Q56" s="217" t="s">
        <v>445</v>
      </c>
      <c r="R56" s="86" t="s">
        <v>358</v>
      </c>
      <c r="S56" s="217" t="s">
        <v>330</v>
      </c>
      <c r="T56" s="330" t="s">
        <v>858</v>
      </c>
      <c r="U56" s="43">
        <v>24</v>
      </c>
      <c r="V56" s="84">
        <v>1</v>
      </c>
      <c r="W56" s="86" t="s">
        <v>351</v>
      </c>
      <c r="X56" s="86" t="s">
        <v>351</v>
      </c>
      <c r="Y56" s="43">
        <v>2020</v>
      </c>
      <c r="Z56" s="85"/>
      <c r="AA56" s="86" t="s">
        <v>403</v>
      </c>
      <c r="AB56" s="43">
        <v>24</v>
      </c>
      <c r="AC56" s="43">
        <v>6</v>
      </c>
      <c r="AD56" s="43">
        <v>24</v>
      </c>
      <c r="AE56" s="43"/>
      <c r="AF56" s="43"/>
      <c r="AG56" s="43">
        <v>24</v>
      </c>
      <c r="AH56" s="52">
        <f t="shared" si="16"/>
        <v>6</v>
      </c>
      <c r="AI56" s="203">
        <v>0.25</v>
      </c>
      <c r="AJ56" s="50">
        <v>4</v>
      </c>
      <c r="AK56" s="204">
        <f t="shared" si="15"/>
        <v>0.16666666666666666</v>
      </c>
      <c r="AL56" s="52">
        <f t="shared" si="17"/>
        <v>6</v>
      </c>
      <c r="AM56" s="203">
        <f t="shared" si="18"/>
        <v>0.25</v>
      </c>
      <c r="AN56" s="86">
        <v>5</v>
      </c>
      <c r="AO56" s="204">
        <f t="shared" si="3"/>
        <v>0.20833333333333334</v>
      </c>
      <c r="AP56" s="52"/>
      <c r="AQ56" s="95"/>
      <c r="AR56" s="86"/>
      <c r="AS56" s="94"/>
      <c r="AT56" s="52"/>
      <c r="AU56" s="96"/>
      <c r="AV56" s="86"/>
      <c r="AW56" s="97"/>
      <c r="AX56" s="57"/>
      <c r="AY56" s="95"/>
      <c r="AZ56" s="86"/>
      <c r="BA56" s="94"/>
      <c r="BB56" s="98"/>
    </row>
    <row r="57" spans="1:54" s="59" customFormat="1" ht="267" customHeight="1" x14ac:dyDescent="0.2">
      <c r="A57" s="43">
        <v>7.6</v>
      </c>
      <c r="B57" s="86" t="s">
        <v>337</v>
      </c>
      <c r="C57" s="89" t="s">
        <v>91</v>
      </c>
      <c r="D57" s="178" t="s">
        <v>439</v>
      </c>
      <c r="E57" s="89" t="s">
        <v>23</v>
      </c>
      <c r="F57" s="89" t="s">
        <v>108</v>
      </c>
      <c r="G57" s="89" t="s">
        <v>440</v>
      </c>
      <c r="H57" s="183" t="s">
        <v>409</v>
      </c>
      <c r="I57" s="90" t="s">
        <v>233</v>
      </c>
      <c r="J57" s="91" t="s">
        <v>441</v>
      </c>
      <c r="K57" s="93" t="s">
        <v>393</v>
      </c>
      <c r="L57" s="47" t="s">
        <v>10</v>
      </c>
      <c r="M57" s="48">
        <v>44800</v>
      </c>
      <c r="N57" s="217" t="s">
        <v>739</v>
      </c>
      <c r="O57" s="135" t="s">
        <v>740</v>
      </c>
      <c r="P57" s="217" t="s">
        <v>763</v>
      </c>
      <c r="Q57" s="217" t="s">
        <v>445</v>
      </c>
      <c r="R57" s="86" t="s">
        <v>358</v>
      </c>
      <c r="S57" s="217" t="s">
        <v>330</v>
      </c>
      <c r="T57" s="330" t="s">
        <v>854</v>
      </c>
      <c r="U57" s="43">
        <v>24</v>
      </c>
      <c r="V57" s="84">
        <v>1</v>
      </c>
      <c r="W57" s="86" t="s">
        <v>351</v>
      </c>
      <c r="X57" s="86" t="s">
        <v>351</v>
      </c>
      <c r="Y57" s="43">
        <v>2020</v>
      </c>
      <c r="Z57" s="85"/>
      <c r="AA57" s="86" t="s">
        <v>403</v>
      </c>
      <c r="AB57" s="43">
        <v>720</v>
      </c>
      <c r="AC57" s="43">
        <v>180</v>
      </c>
      <c r="AD57" s="43">
        <v>720</v>
      </c>
      <c r="AE57" s="43"/>
      <c r="AF57" s="43"/>
      <c r="AG57" s="43">
        <v>720</v>
      </c>
      <c r="AH57" s="52">
        <f t="shared" si="16"/>
        <v>6</v>
      </c>
      <c r="AI57" s="203">
        <v>0.25</v>
      </c>
      <c r="AJ57" s="50">
        <v>6</v>
      </c>
      <c r="AK57" s="204">
        <f t="shared" si="15"/>
        <v>0.25</v>
      </c>
      <c r="AL57" s="52">
        <f t="shared" si="17"/>
        <v>6</v>
      </c>
      <c r="AM57" s="203">
        <f t="shared" si="18"/>
        <v>0.25</v>
      </c>
      <c r="AN57" s="86">
        <v>0</v>
      </c>
      <c r="AO57" s="204">
        <f t="shared" si="3"/>
        <v>0</v>
      </c>
      <c r="AP57" s="52"/>
      <c r="AQ57" s="95"/>
      <c r="AR57" s="86"/>
      <c r="AS57" s="94"/>
      <c r="AT57" s="52"/>
      <c r="AU57" s="96"/>
      <c r="AV57" s="86"/>
      <c r="AW57" s="97"/>
      <c r="AX57" s="57"/>
      <c r="AY57" s="95"/>
      <c r="AZ57" s="86"/>
      <c r="BA57" s="94"/>
      <c r="BB57" s="98"/>
    </row>
    <row r="58" spans="1:54" s="59" customFormat="1" ht="280.5" customHeight="1" x14ac:dyDescent="0.2">
      <c r="A58" s="43">
        <v>7.7</v>
      </c>
      <c r="B58" s="86" t="s">
        <v>337</v>
      </c>
      <c r="C58" s="89" t="s">
        <v>91</v>
      </c>
      <c r="D58" s="88" t="s">
        <v>442</v>
      </c>
      <c r="E58" s="89" t="s">
        <v>23</v>
      </c>
      <c r="F58" s="89" t="s">
        <v>108</v>
      </c>
      <c r="G58" s="89" t="s">
        <v>443</v>
      </c>
      <c r="H58" s="183" t="s">
        <v>409</v>
      </c>
      <c r="I58" s="90" t="s">
        <v>233</v>
      </c>
      <c r="J58" s="91" t="s">
        <v>444</v>
      </c>
      <c r="K58" s="93" t="s">
        <v>393</v>
      </c>
      <c r="L58" s="47" t="s">
        <v>10</v>
      </c>
      <c r="M58" s="48">
        <v>44800</v>
      </c>
      <c r="N58" s="217" t="s">
        <v>739</v>
      </c>
      <c r="O58" s="135" t="s">
        <v>740</v>
      </c>
      <c r="P58" s="217" t="s">
        <v>764</v>
      </c>
      <c r="Q58" s="217" t="s">
        <v>445</v>
      </c>
      <c r="R58" s="86" t="s">
        <v>358</v>
      </c>
      <c r="S58" s="217" t="s">
        <v>330</v>
      </c>
      <c r="T58" s="330" t="s">
        <v>854</v>
      </c>
      <c r="U58" s="43">
        <v>3</v>
      </c>
      <c r="V58" s="84">
        <v>1</v>
      </c>
      <c r="W58" s="86" t="s">
        <v>351</v>
      </c>
      <c r="X58" s="86" t="s">
        <v>351</v>
      </c>
      <c r="Y58" s="43">
        <v>2020</v>
      </c>
      <c r="Z58" s="85"/>
      <c r="AA58" s="86" t="s">
        <v>403</v>
      </c>
      <c r="AB58" s="43">
        <v>3</v>
      </c>
      <c r="AC58" s="43">
        <v>3</v>
      </c>
      <c r="AD58" s="43">
        <v>3</v>
      </c>
      <c r="AE58" s="43"/>
      <c r="AF58" s="43"/>
      <c r="AG58" s="43">
        <v>3</v>
      </c>
      <c r="AH58" s="52">
        <f t="shared" si="16"/>
        <v>0.75</v>
      </c>
      <c r="AI58" s="203">
        <v>0.25</v>
      </c>
      <c r="AJ58" s="50">
        <v>1</v>
      </c>
      <c r="AK58" s="204">
        <f t="shared" si="15"/>
        <v>0.33333333333333331</v>
      </c>
      <c r="AL58" s="52">
        <f t="shared" si="17"/>
        <v>0.75</v>
      </c>
      <c r="AM58" s="203">
        <f t="shared" si="18"/>
        <v>0.25</v>
      </c>
      <c r="AN58" s="86">
        <v>0</v>
      </c>
      <c r="AO58" s="204">
        <f t="shared" si="3"/>
        <v>0</v>
      </c>
      <c r="AP58" s="52"/>
      <c r="AQ58" s="95"/>
      <c r="AR58" s="86"/>
      <c r="AS58" s="94"/>
      <c r="AT58" s="52"/>
      <c r="AU58" s="96"/>
      <c r="AV58" s="86"/>
      <c r="AW58" s="97"/>
      <c r="AX58" s="57"/>
      <c r="AY58" s="95"/>
      <c r="AZ58" s="86"/>
      <c r="BA58" s="94"/>
      <c r="BB58" s="98"/>
    </row>
    <row r="59" spans="1:54" s="59" customFormat="1" ht="297.75" customHeight="1" x14ac:dyDescent="0.2">
      <c r="A59" s="43">
        <v>7.8</v>
      </c>
      <c r="B59" s="86" t="s">
        <v>337</v>
      </c>
      <c r="C59" s="106" t="s">
        <v>91</v>
      </c>
      <c r="D59" s="105" t="s">
        <v>98</v>
      </c>
      <c r="E59" s="106" t="s">
        <v>23</v>
      </c>
      <c r="F59" s="89" t="s">
        <v>108</v>
      </c>
      <c r="G59" s="106" t="s">
        <v>99</v>
      </c>
      <c r="H59" s="183" t="s">
        <v>409</v>
      </c>
      <c r="I59" s="106" t="s">
        <v>100</v>
      </c>
      <c r="J59" s="105" t="s">
        <v>102</v>
      </c>
      <c r="K59" s="93" t="s">
        <v>393</v>
      </c>
      <c r="L59" s="47" t="s">
        <v>10</v>
      </c>
      <c r="M59" s="48">
        <v>44800</v>
      </c>
      <c r="N59" s="217" t="s">
        <v>739</v>
      </c>
      <c r="O59" s="135" t="s">
        <v>740</v>
      </c>
      <c r="P59" s="217" t="s">
        <v>765</v>
      </c>
      <c r="Q59" s="217" t="s">
        <v>445</v>
      </c>
      <c r="R59" s="86" t="s">
        <v>358</v>
      </c>
      <c r="S59" s="217" t="s">
        <v>330</v>
      </c>
      <c r="T59" s="332" t="s">
        <v>848</v>
      </c>
      <c r="U59" s="43">
        <v>3</v>
      </c>
      <c r="V59" s="84">
        <v>1</v>
      </c>
      <c r="W59" s="86" t="s">
        <v>351</v>
      </c>
      <c r="X59" s="86" t="s">
        <v>351</v>
      </c>
      <c r="Y59" s="43">
        <v>2020</v>
      </c>
      <c r="Z59" s="85"/>
      <c r="AA59" s="86" t="s">
        <v>403</v>
      </c>
      <c r="AB59" s="43">
        <v>6</v>
      </c>
      <c r="AC59" s="43">
        <v>2</v>
      </c>
      <c r="AD59" s="43">
        <v>6</v>
      </c>
      <c r="AE59" s="43"/>
      <c r="AF59" s="43"/>
      <c r="AG59" s="43">
        <v>6</v>
      </c>
      <c r="AH59" s="52">
        <f t="shared" si="16"/>
        <v>0.75</v>
      </c>
      <c r="AI59" s="203">
        <v>0.25</v>
      </c>
      <c r="AJ59" s="50" t="s">
        <v>708</v>
      </c>
      <c r="AK59" s="204">
        <v>0</v>
      </c>
      <c r="AL59" s="52">
        <f t="shared" si="17"/>
        <v>0.75</v>
      </c>
      <c r="AM59" s="203">
        <f t="shared" si="18"/>
        <v>0.25</v>
      </c>
      <c r="AN59" s="86">
        <v>0</v>
      </c>
      <c r="AO59" s="204">
        <f t="shared" si="3"/>
        <v>0</v>
      </c>
      <c r="AP59" s="52"/>
      <c r="AQ59" s="95"/>
      <c r="AR59" s="86"/>
      <c r="AS59" s="94"/>
      <c r="AT59" s="52"/>
      <c r="AU59" s="96"/>
      <c r="AV59" s="86"/>
      <c r="AW59" s="97"/>
      <c r="AX59" s="57"/>
      <c r="AY59" s="95"/>
      <c r="AZ59" s="86"/>
      <c r="BA59" s="94"/>
      <c r="BB59" s="98"/>
    </row>
    <row r="60" spans="1:54" s="59" customFormat="1" ht="75.75" customHeight="1" x14ac:dyDescent="0.2">
      <c r="A60" s="43">
        <v>8.1</v>
      </c>
      <c r="B60" s="149" t="s">
        <v>337</v>
      </c>
      <c r="C60" s="177" t="s">
        <v>25</v>
      </c>
      <c r="D60" s="44" t="s">
        <v>682</v>
      </c>
      <c r="E60" s="89" t="s">
        <v>23</v>
      </c>
      <c r="F60" s="89" t="s">
        <v>24</v>
      </c>
      <c r="G60" s="45" t="s">
        <v>678</v>
      </c>
      <c r="H60" s="236" t="s">
        <v>273</v>
      </c>
      <c r="I60" s="90" t="s">
        <v>342</v>
      </c>
      <c r="J60" s="87" t="s">
        <v>688</v>
      </c>
      <c r="K60" s="62" t="s">
        <v>663</v>
      </c>
      <c r="L60" s="47" t="s">
        <v>146</v>
      </c>
      <c r="M60" s="48">
        <v>0</v>
      </c>
      <c r="N60" s="217" t="s">
        <v>739</v>
      </c>
      <c r="O60" s="135" t="s">
        <v>740</v>
      </c>
      <c r="P60" s="217" t="s">
        <v>766</v>
      </c>
      <c r="Q60" s="217" t="s">
        <v>445</v>
      </c>
      <c r="R60" s="149" t="s">
        <v>664</v>
      </c>
      <c r="S60" s="217" t="s">
        <v>330</v>
      </c>
      <c r="T60" s="330" t="s">
        <v>861</v>
      </c>
      <c r="U60" s="43">
        <v>5</v>
      </c>
      <c r="V60" s="155">
        <v>1</v>
      </c>
      <c r="W60" s="86" t="s">
        <v>351</v>
      </c>
      <c r="X60" s="86" t="s">
        <v>351</v>
      </c>
      <c r="Y60" s="43">
        <v>2020</v>
      </c>
      <c r="Z60" s="85"/>
      <c r="AA60" s="149" t="s">
        <v>342</v>
      </c>
      <c r="AB60" s="43">
        <v>5</v>
      </c>
      <c r="AC60" s="43">
        <v>1.25</v>
      </c>
      <c r="AD60" s="43">
        <v>5</v>
      </c>
      <c r="AE60" s="43"/>
      <c r="AF60" s="43"/>
      <c r="AG60" s="43">
        <v>5</v>
      </c>
      <c r="AH60" s="52">
        <f t="shared" ref="AH60:AH110" si="19">(U60/4)</f>
        <v>1.25</v>
      </c>
      <c r="AI60" s="203">
        <f t="shared" ref="AI60:AI109" si="20">(100%/4)</f>
        <v>0.25</v>
      </c>
      <c r="AJ60" s="50">
        <v>0</v>
      </c>
      <c r="AK60" s="204">
        <f t="shared" ref="AK60:AK109" si="21">(AJ60*AI60/AH60)</f>
        <v>0</v>
      </c>
      <c r="AL60" s="52">
        <f t="shared" si="17"/>
        <v>1.25</v>
      </c>
      <c r="AM60" s="203">
        <f t="shared" si="18"/>
        <v>0.25</v>
      </c>
      <c r="AN60" s="149"/>
      <c r="AO60" s="204">
        <f t="shared" si="3"/>
        <v>0</v>
      </c>
      <c r="AP60" s="52"/>
      <c r="AQ60" s="151"/>
      <c r="AR60" s="149"/>
      <c r="AS60" s="150"/>
      <c r="AT60" s="52"/>
      <c r="AU60" s="152"/>
      <c r="AV60" s="149"/>
      <c r="AW60" s="153"/>
      <c r="AX60" s="57"/>
      <c r="AY60" s="151"/>
      <c r="AZ60" s="149"/>
      <c r="BA60" s="150"/>
      <c r="BB60" s="154"/>
    </row>
    <row r="61" spans="1:54" s="59" customFormat="1" ht="75.75" customHeight="1" x14ac:dyDescent="0.2">
      <c r="A61" s="43">
        <v>8.1999999999999993</v>
      </c>
      <c r="B61" s="149" t="s">
        <v>337</v>
      </c>
      <c r="C61" s="177" t="s">
        <v>25</v>
      </c>
      <c r="D61" s="44" t="s">
        <v>684</v>
      </c>
      <c r="E61" s="89" t="s">
        <v>23</v>
      </c>
      <c r="F61" s="89" t="s">
        <v>24</v>
      </c>
      <c r="G61" s="45" t="s">
        <v>685</v>
      </c>
      <c r="H61" s="179" t="s">
        <v>686</v>
      </c>
      <c r="I61" s="90" t="s">
        <v>342</v>
      </c>
      <c r="J61" s="46" t="s">
        <v>689</v>
      </c>
      <c r="K61" s="62" t="s">
        <v>663</v>
      </c>
      <c r="L61" s="47" t="s">
        <v>146</v>
      </c>
      <c r="M61" s="48">
        <v>0</v>
      </c>
      <c r="N61" s="217" t="s">
        <v>739</v>
      </c>
      <c r="O61" s="135" t="s">
        <v>740</v>
      </c>
      <c r="P61" s="217" t="s">
        <v>767</v>
      </c>
      <c r="Q61" s="217" t="s">
        <v>445</v>
      </c>
      <c r="R61" s="149" t="s">
        <v>664</v>
      </c>
      <c r="S61" s="217" t="s">
        <v>330</v>
      </c>
      <c r="T61" s="330" t="s">
        <v>864</v>
      </c>
      <c r="U61" s="43">
        <v>940</v>
      </c>
      <c r="V61" s="155">
        <v>1</v>
      </c>
      <c r="W61" s="86" t="s">
        <v>351</v>
      </c>
      <c r="X61" s="86" t="s">
        <v>351</v>
      </c>
      <c r="Y61" s="43">
        <v>2020</v>
      </c>
      <c r="Z61" s="85"/>
      <c r="AA61" s="149" t="s">
        <v>342</v>
      </c>
      <c r="AB61" s="43">
        <v>940</v>
      </c>
      <c r="AC61" s="43">
        <v>235</v>
      </c>
      <c r="AD61" s="43">
        <v>940</v>
      </c>
      <c r="AE61" s="43"/>
      <c r="AF61" s="43"/>
      <c r="AG61" s="43">
        <v>940</v>
      </c>
      <c r="AH61" s="52">
        <f t="shared" si="19"/>
        <v>235</v>
      </c>
      <c r="AI61" s="203">
        <f t="shared" si="20"/>
        <v>0.25</v>
      </c>
      <c r="AJ61" s="50">
        <v>0</v>
      </c>
      <c r="AK61" s="204">
        <f t="shared" si="21"/>
        <v>0</v>
      </c>
      <c r="AL61" s="52">
        <f t="shared" si="17"/>
        <v>235</v>
      </c>
      <c r="AM61" s="203">
        <f t="shared" si="18"/>
        <v>0.25</v>
      </c>
      <c r="AN61" s="149">
        <v>0</v>
      </c>
      <c r="AO61" s="204">
        <f t="shared" si="3"/>
        <v>0</v>
      </c>
      <c r="AP61" s="52"/>
      <c r="AQ61" s="151"/>
      <c r="AR61" s="149"/>
      <c r="AS61" s="150"/>
      <c r="AT61" s="52"/>
      <c r="AU61" s="152"/>
      <c r="AV61" s="149"/>
      <c r="AW61" s="153"/>
      <c r="AX61" s="57"/>
      <c r="AY61" s="151"/>
      <c r="AZ61" s="149"/>
      <c r="BA61" s="150"/>
      <c r="BB61" s="154"/>
    </row>
    <row r="62" spans="1:54" s="59" customFormat="1" ht="75.75" customHeight="1" x14ac:dyDescent="0.2">
      <c r="A62" s="43">
        <v>9.1</v>
      </c>
      <c r="B62" s="149" t="s">
        <v>337</v>
      </c>
      <c r="C62" s="177" t="s">
        <v>25</v>
      </c>
      <c r="D62" s="44" t="s">
        <v>682</v>
      </c>
      <c r="E62" s="89" t="s">
        <v>23</v>
      </c>
      <c r="F62" s="89" t="s">
        <v>24</v>
      </c>
      <c r="G62" s="45" t="s">
        <v>678</v>
      </c>
      <c r="H62" s="236" t="s">
        <v>273</v>
      </c>
      <c r="I62" s="90" t="s">
        <v>342</v>
      </c>
      <c r="J62" s="87" t="s">
        <v>688</v>
      </c>
      <c r="K62" s="62" t="s">
        <v>663</v>
      </c>
      <c r="L62" s="47" t="s">
        <v>146</v>
      </c>
      <c r="M62" s="48">
        <v>0</v>
      </c>
      <c r="N62" s="217" t="s">
        <v>739</v>
      </c>
      <c r="O62" s="135" t="s">
        <v>740</v>
      </c>
      <c r="P62" s="217" t="s">
        <v>768</v>
      </c>
      <c r="Q62" s="217" t="s">
        <v>445</v>
      </c>
      <c r="R62" s="149" t="s">
        <v>664</v>
      </c>
      <c r="S62" s="217" t="s">
        <v>330</v>
      </c>
      <c r="T62" s="330" t="s">
        <v>861</v>
      </c>
      <c r="U62" s="43">
        <v>5</v>
      </c>
      <c r="V62" s="155">
        <v>1</v>
      </c>
      <c r="W62" s="86" t="s">
        <v>351</v>
      </c>
      <c r="X62" s="86" t="s">
        <v>351</v>
      </c>
      <c r="Y62" s="43">
        <v>2020</v>
      </c>
      <c r="Z62" s="85"/>
      <c r="AA62" s="149" t="s">
        <v>342</v>
      </c>
      <c r="AB62" s="43">
        <v>5</v>
      </c>
      <c r="AC62" s="43">
        <v>1.25</v>
      </c>
      <c r="AD62" s="43">
        <v>5</v>
      </c>
      <c r="AE62" s="43"/>
      <c r="AF62" s="43"/>
      <c r="AG62" s="43">
        <v>5</v>
      </c>
      <c r="AH62" s="52">
        <f t="shared" si="19"/>
        <v>1.25</v>
      </c>
      <c r="AI62" s="203">
        <f t="shared" si="20"/>
        <v>0.25</v>
      </c>
      <c r="AJ62" s="50">
        <v>0</v>
      </c>
      <c r="AK62" s="204">
        <f t="shared" si="21"/>
        <v>0</v>
      </c>
      <c r="AL62" s="52">
        <f t="shared" si="17"/>
        <v>1.25</v>
      </c>
      <c r="AM62" s="203">
        <f t="shared" si="18"/>
        <v>0.25</v>
      </c>
      <c r="AN62" s="149">
        <v>2</v>
      </c>
      <c r="AO62" s="204">
        <f t="shared" si="3"/>
        <v>0.4</v>
      </c>
      <c r="AP62" s="52"/>
      <c r="AQ62" s="151"/>
      <c r="AR62" s="149"/>
      <c r="AS62" s="150"/>
      <c r="AT62" s="52"/>
      <c r="AU62" s="152"/>
      <c r="AV62" s="149"/>
      <c r="AW62" s="153"/>
      <c r="AX62" s="57"/>
      <c r="AY62" s="151"/>
      <c r="AZ62" s="149"/>
      <c r="BA62" s="150"/>
      <c r="BB62" s="154"/>
    </row>
    <row r="63" spans="1:54" s="59" customFormat="1" ht="75.75" customHeight="1" x14ac:dyDescent="0.2">
      <c r="A63" s="43">
        <v>9.1999999999999993</v>
      </c>
      <c r="B63" s="149" t="s">
        <v>337</v>
      </c>
      <c r="C63" s="177" t="s">
        <v>25</v>
      </c>
      <c r="D63" s="44" t="s">
        <v>684</v>
      </c>
      <c r="E63" s="89" t="s">
        <v>23</v>
      </c>
      <c r="F63" s="89" t="s">
        <v>24</v>
      </c>
      <c r="G63" s="45" t="s">
        <v>685</v>
      </c>
      <c r="H63" s="179" t="s">
        <v>686</v>
      </c>
      <c r="I63" s="90" t="s">
        <v>342</v>
      </c>
      <c r="J63" s="46" t="s">
        <v>689</v>
      </c>
      <c r="K63" s="62" t="s">
        <v>663</v>
      </c>
      <c r="L63" s="47" t="s">
        <v>146</v>
      </c>
      <c r="M63" s="48">
        <v>0</v>
      </c>
      <c r="N63" s="217" t="s">
        <v>739</v>
      </c>
      <c r="O63" s="135" t="s">
        <v>740</v>
      </c>
      <c r="P63" s="217" t="s">
        <v>769</v>
      </c>
      <c r="Q63" s="217" t="s">
        <v>445</v>
      </c>
      <c r="R63" s="149" t="s">
        <v>664</v>
      </c>
      <c r="S63" s="217" t="s">
        <v>330</v>
      </c>
      <c r="T63" s="330" t="s">
        <v>864</v>
      </c>
      <c r="U63" s="43">
        <v>50</v>
      </c>
      <c r="V63" s="155">
        <v>1</v>
      </c>
      <c r="W63" s="86" t="s">
        <v>351</v>
      </c>
      <c r="X63" s="86" t="s">
        <v>351</v>
      </c>
      <c r="Y63" s="43">
        <v>2020</v>
      </c>
      <c r="Z63" s="85"/>
      <c r="AA63" s="149" t="s">
        <v>342</v>
      </c>
      <c r="AB63" s="43">
        <v>50</v>
      </c>
      <c r="AC63" s="43">
        <v>12.5</v>
      </c>
      <c r="AD63" s="43">
        <v>50</v>
      </c>
      <c r="AE63" s="43"/>
      <c r="AF63" s="43"/>
      <c r="AG63" s="43">
        <v>50</v>
      </c>
      <c r="AH63" s="52">
        <f t="shared" si="19"/>
        <v>12.5</v>
      </c>
      <c r="AI63" s="203">
        <f t="shared" si="20"/>
        <v>0.25</v>
      </c>
      <c r="AJ63" s="50">
        <v>0</v>
      </c>
      <c r="AK63" s="204">
        <f t="shared" si="21"/>
        <v>0</v>
      </c>
      <c r="AL63" s="52">
        <f t="shared" ref="AL63:AL125" si="22">(U63/4)</f>
        <v>12.5</v>
      </c>
      <c r="AM63" s="203">
        <f t="shared" si="18"/>
        <v>0.25</v>
      </c>
      <c r="AN63" s="149">
        <v>0</v>
      </c>
      <c r="AO63" s="204">
        <f t="shared" si="3"/>
        <v>0</v>
      </c>
      <c r="AP63" s="52"/>
      <c r="AQ63" s="151"/>
      <c r="AR63" s="149"/>
      <c r="AS63" s="150"/>
      <c r="AT63" s="52"/>
      <c r="AU63" s="152"/>
      <c r="AV63" s="149"/>
      <c r="AW63" s="153"/>
      <c r="AX63" s="57"/>
      <c r="AY63" s="151"/>
      <c r="AZ63" s="149"/>
      <c r="BA63" s="150"/>
      <c r="BB63" s="154"/>
    </row>
    <row r="64" spans="1:54" s="59" customFormat="1" ht="75.75" customHeight="1" x14ac:dyDescent="0.2">
      <c r="A64" s="43">
        <v>10.1</v>
      </c>
      <c r="B64" s="149" t="s">
        <v>337</v>
      </c>
      <c r="C64" s="90" t="s">
        <v>25</v>
      </c>
      <c r="D64" s="44" t="s">
        <v>677</v>
      </c>
      <c r="E64" s="89" t="s">
        <v>23</v>
      </c>
      <c r="F64" s="89" t="s">
        <v>24</v>
      </c>
      <c r="G64" s="45" t="s">
        <v>678</v>
      </c>
      <c r="H64" s="236" t="s">
        <v>273</v>
      </c>
      <c r="I64" s="90" t="s">
        <v>342</v>
      </c>
      <c r="J64" s="87" t="s">
        <v>679</v>
      </c>
      <c r="K64" s="62" t="s">
        <v>663</v>
      </c>
      <c r="L64" s="47" t="s">
        <v>146</v>
      </c>
      <c r="M64" s="48">
        <v>0</v>
      </c>
      <c r="N64" s="217" t="s">
        <v>739</v>
      </c>
      <c r="O64" s="135" t="s">
        <v>740</v>
      </c>
      <c r="P64" s="217" t="s">
        <v>770</v>
      </c>
      <c r="Q64" s="217" t="s">
        <v>445</v>
      </c>
      <c r="R64" s="149" t="s">
        <v>664</v>
      </c>
      <c r="S64" s="217" t="s">
        <v>330</v>
      </c>
      <c r="T64" s="330" t="s">
        <v>861</v>
      </c>
      <c r="U64" s="43">
        <v>5</v>
      </c>
      <c r="V64" s="155">
        <v>1</v>
      </c>
      <c r="W64" s="86" t="s">
        <v>351</v>
      </c>
      <c r="X64" s="86" t="s">
        <v>351</v>
      </c>
      <c r="Y64" s="43">
        <v>2020</v>
      </c>
      <c r="Z64" s="85"/>
      <c r="AA64" s="149" t="s">
        <v>342</v>
      </c>
      <c r="AB64" s="43">
        <v>5</v>
      </c>
      <c r="AC64" s="43">
        <v>1.25</v>
      </c>
      <c r="AD64" s="43">
        <v>5</v>
      </c>
      <c r="AE64" s="43"/>
      <c r="AF64" s="43"/>
      <c r="AG64" s="43">
        <v>5</v>
      </c>
      <c r="AH64" s="52">
        <f t="shared" si="19"/>
        <v>1.25</v>
      </c>
      <c r="AI64" s="203">
        <f t="shared" si="20"/>
        <v>0.25</v>
      </c>
      <c r="AJ64" s="50">
        <v>0</v>
      </c>
      <c r="AK64" s="204">
        <f t="shared" si="21"/>
        <v>0</v>
      </c>
      <c r="AL64" s="52">
        <f t="shared" si="22"/>
        <v>1.25</v>
      </c>
      <c r="AM64" s="203">
        <f t="shared" si="18"/>
        <v>0.25</v>
      </c>
      <c r="AN64" s="149">
        <v>2</v>
      </c>
      <c r="AO64" s="204">
        <f t="shared" si="3"/>
        <v>0.4</v>
      </c>
      <c r="AP64" s="52"/>
      <c r="AQ64" s="151"/>
      <c r="AR64" s="149"/>
      <c r="AS64" s="150"/>
      <c r="AT64" s="52"/>
      <c r="AU64" s="152"/>
      <c r="AV64" s="149"/>
      <c r="AW64" s="153"/>
      <c r="AX64" s="57"/>
      <c r="AY64" s="151"/>
      <c r="AZ64" s="149"/>
      <c r="BA64" s="150"/>
      <c r="BB64" s="154"/>
    </row>
    <row r="65" spans="1:54" s="59" customFormat="1" ht="75.75" customHeight="1" x14ac:dyDescent="0.2">
      <c r="A65" s="43">
        <v>10.199999999999999</v>
      </c>
      <c r="B65" s="149" t="s">
        <v>337</v>
      </c>
      <c r="C65" s="90" t="s">
        <v>25</v>
      </c>
      <c r="D65" s="44" t="s">
        <v>680</v>
      </c>
      <c r="E65" s="89" t="s">
        <v>23</v>
      </c>
      <c r="F65" s="89" t="s">
        <v>24</v>
      </c>
      <c r="G65" s="45" t="s">
        <v>681</v>
      </c>
      <c r="H65" s="236" t="s">
        <v>273</v>
      </c>
      <c r="I65" s="90" t="s">
        <v>342</v>
      </c>
      <c r="J65" s="46" t="s">
        <v>676</v>
      </c>
      <c r="K65" s="62" t="s">
        <v>663</v>
      </c>
      <c r="L65" s="47" t="s">
        <v>146</v>
      </c>
      <c r="M65" s="48">
        <v>0</v>
      </c>
      <c r="N65" s="217" t="s">
        <v>739</v>
      </c>
      <c r="O65" s="135" t="s">
        <v>740</v>
      </c>
      <c r="P65" s="217" t="s">
        <v>771</v>
      </c>
      <c r="Q65" s="217" t="s">
        <v>445</v>
      </c>
      <c r="R65" s="149" t="s">
        <v>664</v>
      </c>
      <c r="S65" s="217" t="s">
        <v>330</v>
      </c>
      <c r="T65" s="330" t="s">
        <v>864</v>
      </c>
      <c r="U65" s="43">
        <v>60</v>
      </c>
      <c r="V65" s="155">
        <v>1</v>
      </c>
      <c r="W65" s="43">
        <v>50</v>
      </c>
      <c r="X65" s="43">
        <v>2018</v>
      </c>
      <c r="Y65" s="43">
        <v>2018</v>
      </c>
      <c r="Z65" s="85"/>
      <c r="AA65" s="149" t="s">
        <v>342</v>
      </c>
      <c r="AB65" s="43">
        <v>60</v>
      </c>
      <c r="AC65" s="43">
        <v>15</v>
      </c>
      <c r="AD65" s="43">
        <v>60</v>
      </c>
      <c r="AE65" s="43"/>
      <c r="AF65" s="43"/>
      <c r="AG65" s="43">
        <v>60</v>
      </c>
      <c r="AH65" s="52">
        <f t="shared" si="19"/>
        <v>15</v>
      </c>
      <c r="AI65" s="203">
        <f t="shared" si="20"/>
        <v>0.25</v>
      </c>
      <c r="AJ65" s="50">
        <v>0</v>
      </c>
      <c r="AK65" s="204">
        <f t="shared" si="21"/>
        <v>0</v>
      </c>
      <c r="AL65" s="52">
        <f t="shared" si="22"/>
        <v>15</v>
      </c>
      <c r="AM65" s="203">
        <f t="shared" si="18"/>
        <v>0.25</v>
      </c>
      <c r="AN65" s="149">
        <v>0</v>
      </c>
      <c r="AO65" s="204">
        <f t="shared" si="3"/>
        <v>0</v>
      </c>
      <c r="AP65" s="52"/>
      <c r="AQ65" s="151"/>
      <c r="AR65" s="149"/>
      <c r="AS65" s="150"/>
      <c r="AT65" s="52"/>
      <c r="AU65" s="152"/>
      <c r="AV65" s="149"/>
      <c r="AW65" s="153"/>
      <c r="AX65" s="57"/>
      <c r="AY65" s="151"/>
      <c r="AZ65" s="149"/>
      <c r="BA65" s="150"/>
      <c r="BB65" s="154"/>
    </row>
    <row r="66" spans="1:54" s="59" customFormat="1" ht="75.75" customHeight="1" x14ac:dyDescent="0.2">
      <c r="A66" s="43">
        <v>11.1</v>
      </c>
      <c r="B66" s="149" t="s">
        <v>337</v>
      </c>
      <c r="C66" s="90" t="s">
        <v>25</v>
      </c>
      <c r="D66" s="44" t="s">
        <v>682</v>
      </c>
      <c r="E66" s="89" t="s">
        <v>23</v>
      </c>
      <c r="F66" s="89" t="s">
        <v>24</v>
      </c>
      <c r="G66" s="45" t="s">
        <v>678</v>
      </c>
      <c r="H66" s="236" t="s">
        <v>273</v>
      </c>
      <c r="I66" s="90" t="s">
        <v>342</v>
      </c>
      <c r="J66" s="87" t="s">
        <v>688</v>
      </c>
      <c r="K66" s="62" t="s">
        <v>663</v>
      </c>
      <c r="L66" s="47" t="s">
        <v>146</v>
      </c>
      <c r="M66" s="48">
        <v>0</v>
      </c>
      <c r="N66" s="217" t="s">
        <v>739</v>
      </c>
      <c r="O66" s="135" t="s">
        <v>740</v>
      </c>
      <c r="P66" s="217" t="s">
        <v>772</v>
      </c>
      <c r="Q66" s="217" t="s">
        <v>445</v>
      </c>
      <c r="R66" s="149" t="s">
        <v>664</v>
      </c>
      <c r="S66" s="217" t="s">
        <v>330</v>
      </c>
      <c r="T66" s="330" t="s">
        <v>861</v>
      </c>
      <c r="U66" s="43">
        <v>5</v>
      </c>
      <c r="V66" s="155">
        <v>1</v>
      </c>
      <c r="W66" s="86" t="s">
        <v>351</v>
      </c>
      <c r="X66" s="86" t="s">
        <v>351</v>
      </c>
      <c r="Y66" s="43">
        <v>2020</v>
      </c>
      <c r="Z66" s="85"/>
      <c r="AA66" s="149" t="s">
        <v>342</v>
      </c>
      <c r="AB66" s="43">
        <v>5</v>
      </c>
      <c r="AC66" s="43">
        <v>1.25</v>
      </c>
      <c r="AD66" s="43">
        <v>5</v>
      </c>
      <c r="AE66" s="43"/>
      <c r="AF66" s="43"/>
      <c r="AG66" s="43">
        <v>5</v>
      </c>
      <c r="AH66" s="52">
        <f t="shared" si="19"/>
        <v>1.25</v>
      </c>
      <c r="AI66" s="203">
        <f t="shared" si="20"/>
        <v>0.25</v>
      </c>
      <c r="AJ66" s="50">
        <v>0</v>
      </c>
      <c r="AK66" s="204">
        <f t="shared" si="21"/>
        <v>0</v>
      </c>
      <c r="AL66" s="52">
        <f t="shared" si="22"/>
        <v>1.25</v>
      </c>
      <c r="AM66" s="203">
        <f t="shared" si="18"/>
        <v>0.25</v>
      </c>
      <c r="AN66" s="149">
        <v>2</v>
      </c>
      <c r="AO66" s="204">
        <f t="shared" si="3"/>
        <v>0.4</v>
      </c>
      <c r="AP66" s="52"/>
      <c r="AQ66" s="151"/>
      <c r="AR66" s="149"/>
      <c r="AS66" s="150"/>
      <c r="AT66" s="52"/>
      <c r="AU66" s="152"/>
      <c r="AV66" s="149"/>
      <c r="AW66" s="153"/>
      <c r="AX66" s="57"/>
      <c r="AY66" s="151"/>
      <c r="AZ66" s="149"/>
      <c r="BA66" s="150"/>
      <c r="BB66" s="154"/>
    </row>
    <row r="67" spans="1:54" s="59" customFormat="1" ht="75.75" customHeight="1" x14ac:dyDescent="0.2">
      <c r="A67" s="43">
        <v>11.2</v>
      </c>
      <c r="B67" s="149" t="s">
        <v>337</v>
      </c>
      <c r="C67" s="90" t="s">
        <v>25</v>
      </c>
      <c r="D67" s="44" t="s">
        <v>684</v>
      </c>
      <c r="E67" s="89" t="s">
        <v>23</v>
      </c>
      <c r="F67" s="89" t="s">
        <v>24</v>
      </c>
      <c r="G67" s="45" t="s">
        <v>685</v>
      </c>
      <c r="H67" s="179" t="s">
        <v>686</v>
      </c>
      <c r="I67" s="90" t="s">
        <v>342</v>
      </c>
      <c r="J67" s="46" t="s">
        <v>689</v>
      </c>
      <c r="K67" s="62" t="s">
        <v>663</v>
      </c>
      <c r="L67" s="47" t="s">
        <v>146</v>
      </c>
      <c r="M67" s="48">
        <v>0</v>
      </c>
      <c r="N67" s="217" t="s">
        <v>739</v>
      </c>
      <c r="O67" s="135" t="s">
        <v>740</v>
      </c>
      <c r="P67" s="217" t="s">
        <v>773</v>
      </c>
      <c r="Q67" s="217" t="s">
        <v>445</v>
      </c>
      <c r="R67" s="149" t="s">
        <v>664</v>
      </c>
      <c r="S67" s="217" t="s">
        <v>330</v>
      </c>
      <c r="T67" s="330" t="s">
        <v>864</v>
      </c>
      <c r="U67" s="43">
        <v>34</v>
      </c>
      <c r="V67" s="155">
        <v>1</v>
      </c>
      <c r="W67" s="86" t="s">
        <v>351</v>
      </c>
      <c r="X67" s="86" t="s">
        <v>351</v>
      </c>
      <c r="Y67" s="43">
        <v>2020</v>
      </c>
      <c r="Z67" s="85"/>
      <c r="AA67" s="149" t="s">
        <v>342</v>
      </c>
      <c r="AB67" s="43">
        <v>34</v>
      </c>
      <c r="AC67" s="43">
        <v>8.5</v>
      </c>
      <c r="AD67" s="43">
        <v>34</v>
      </c>
      <c r="AE67" s="43"/>
      <c r="AF67" s="43"/>
      <c r="AG67" s="43">
        <v>34</v>
      </c>
      <c r="AH67" s="52">
        <f t="shared" si="19"/>
        <v>8.5</v>
      </c>
      <c r="AI67" s="203">
        <f t="shared" si="20"/>
        <v>0.25</v>
      </c>
      <c r="AJ67" s="50">
        <v>0</v>
      </c>
      <c r="AK67" s="204">
        <f t="shared" si="21"/>
        <v>0</v>
      </c>
      <c r="AL67" s="52">
        <f t="shared" si="22"/>
        <v>8.5</v>
      </c>
      <c r="AM67" s="203">
        <f t="shared" si="18"/>
        <v>0.25</v>
      </c>
      <c r="AN67" s="149">
        <v>0</v>
      </c>
      <c r="AO67" s="204">
        <f t="shared" si="3"/>
        <v>0</v>
      </c>
      <c r="AP67" s="52"/>
      <c r="AQ67" s="151"/>
      <c r="AR67" s="149"/>
      <c r="AS67" s="150"/>
      <c r="AT67" s="52"/>
      <c r="AU67" s="152"/>
      <c r="AV67" s="149"/>
      <c r="AW67" s="153"/>
      <c r="AX67" s="57"/>
      <c r="AY67" s="151"/>
      <c r="AZ67" s="149"/>
      <c r="BA67" s="150"/>
      <c r="BB67" s="154"/>
    </row>
    <row r="68" spans="1:54" s="59" customFormat="1" ht="75.75" customHeight="1" x14ac:dyDescent="0.2">
      <c r="A68" s="43">
        <v>12.1</v>
      </c>
      <c r="B68" s="149" t="s">
        <v>337</v>
      </c>
      <c r="C68" s="177" t="s">
        <v>25</v>
      </c>
      <c r="D68" s="44" t="s">
        <v>682</v>
      </c>
      <c r="E68" s="89" t="s">
        <v>23</v>
      </c>
      <c r="F68" s="89" t="s">
        <v>24</v>
      </c>
      <c r="G68" s="45" t="s">
        <v>678</v>
      </c>
      <c r="H68" s="236" t="s">
        <v>273</v>
      </c>
      <c r="I68" s="90" t="s">
        <v>342</v>
      </c>
      <c r="J68" s="87" t="s">
        <v>688</v>
      </c>
      <c r="K68" s="62" t="s">
        <v>663</v>
      </c>
      <c r="L68" s="47" t="s">
        <v>146</v>
      </c>
      <c r="M68" s="48">
        <v>0</v>
      </c>
      <c r="N68" s="217" t="s">
        <v>739</v>
      </c>
      <c r="O68" s="135" t="s">
        <v>740</v>
      </c>
      <c r="P68" s="217" t="s">
        <v>774</v>
      </c>
      <c r="Q68" s="217" t="s">
        <v>445</v>
      </c>
      <c r="R68" s="149" t="s">
        <v>664</v>
      </c>
      <c r="S68" s="217" t="s">
        <v>330</v>
      </c>
      <c r="T68" s="330" t="s">
        <v>861</v>
      </c>
      <c r="U68" s="43">
        <v>5</v>
      </c>
      <c r="V68" s="155">
        <v>1</v>
      </c>
      <c r="W68" s="86" t="s">
        <v>351</v>
      </c>
      <c r="X68" s="86" t="s">
        <v>351</v>
      </c>
      <c r="Y68" s="43">
        <v>2020</v>
      </c>
      <c r="Z68" s="85"/>
      <c r="AA68" s="149" t="s">
        <v>342</v>
      </c>
      <c r="AB68" s="43">
        <v>5</v>
      </c>
      <c r="AC68" s="43">
        <v>1.25</v>
      </c>
      <c r="AD68" s="43">
        <v>5</v>
      </c>
      <c r="AE68" s="43"/>
      <c r="AF68" s="43"/>
      <c r="AG68" s="43">
        <v>5</v>
      </c>
      <c r="AH68" s="52">
        <f t="shared" si="19"/>
        <v>1.25</v>
      </c>
      <c r="AI68" s="203">
        <f t="shared" si="20"/>
        <v>0.25</v>
      </c>
      <c r="AJ68" s="50">
        <v>0</v>
      </c>
      <c r="AK68" s="204">
        <f t="shared" si="21"/>
        <v>0</v>
      </c>
      <c r="AL68" s="52">
        <f t="shared" si="22"/>
        <v>1.25</v>
      </c>
      <c r="AM68" s="203">
        <f t="shared" si="18"/>
        <v>0.25</v>
      </c>
      <c r="AN68" s="149">
        <v>2</v>
      </c>
      <c r="AO68" s="204">
        <f t="shared" si="3"/>
        <v>0.4</v>
      </c>
      <c r="AP68" s="52"/>
      <c r="AQ68" s="151"/>
      <c r="AR68" s="149"/>
      <c r="AS68" s="150"/>
      <c r="AT68" s="52"/>
      <c r="AU68" s="152"/>
      <c r="AV68" s="149"/>
      <c r="AW68" s="153"/>
      <c r="AX68" s="57"/>
      <c r="AY68" s="151"/>
      <c r="AZ68" s="149"/>
      <c r="BA68" s="150"/>
      <c r="BB68" s="154"/>
    </row>
    <row r="69" spans="1:54" s="59" customFormat="1" ht="75.75" customHeight="1" x14ac:dyDescent="0.2">
      <c r="A69" s="43">
        <v>12.2</v>
      </c>
      <c r="B69" s="149" t="s">
        <v>337</v>
      </c>
      <c r="C69" s="177" t="s">
        <v>25</v>
      </c>
      <c r="D69" s="44" t="s">
        <v>684</v>
      </c>
      <c r="E69" s="89" t="s">
        <v>23</v>
      </c>
      <c r="F69" s="89" t="s">
        <v>24</v>
      </c>
      <c r="G69" s="45" t="s">
        <v>685</v>
      </c>
      <c r="H69" s="179" t="s">
        <v>686</v>
      </c>
      <c r="I69" s="90" t="s">
        <v>342</v>
      </c>
      <c r="J69" s="46" t="s">
        <v>689</v>
      </c>
      <c r="K69" s="62" t="s">
        <v>663</v>
      </c>
      <c r="L69" s="47" t="s">
        <v>146</v>
      </c>
      <c r="M69" s="48">
        <v>0</v>
      </c>
      <c r="N69" s="217" t="s">
        <v>739</v>
      </c>
      <c r="O69" s="135" t="s">
        <v>740</v>
      </c>
      <c r="P69" s="217" t="s">
        <v>775</v>
      </c>
      <c r="Q69" s="217" t="s">
        <v>445</v>
      </c>
      <c r="R69" s="149" t="s">
        <v>664</v>
      </c>
      <c r="S69" s="217" t="s">
        <v>330</v>
      </c>
      <c r="T69" s="330" t="s">
        <v>864</v>
      </c>
      <c r="U69" s="43">
        <v>76</v>
      </c>
      <c r="V69" s="155">
        <v>1</v>
      </c>
      <c r="W69" s="86" t="s">
        <v>351</v>
      </c>
      <c r="X69" s="86" t="s">
        <v>351</v>
      </c>
      <c r="Y69" s="43">
        <v>2020</v>
      </c>
      <c r="Z69" s="85"/>
      <c r="AA69" s="149" t="s">
        <v>342</v>
      </c>
      <c r="AB69" s="43">
        <v>76</v>
      </c>
      <c r="AC69" s="43">
        <v>19</v>
      </c>
      <c r="AD69" s="43">
        <v>76</v>
      </c>
      <c r="AE69" s="43"/>
      <c r="AF69" s="43"/>
      <c r="AG69" s="43">
        <v>76</v>
      </c>
      <c r="AH69" s="52">
        <f t="shared" si="19"/>
        <v>19</v>
      </c>
      <c r="AI69" s="203">
        <f t="shared" si="20"/>
        <v>0.25</v>
      </c>
      <c r="AJ69" s="50">
        <v>0</v>
      </c>
      <c r="AK69" s="204">
        <f t="shared" si="21"/>
        <v>0</v>
      </c>
      <c r="AL69" s="52">
        <f t="shared" si="22"/>
        <v>19</v>
      </c>
      <c r="AM69" s="203">
        <f t="shared" si="18"/>
        <v>0.25</v>
      </c>
      <c r="AN69" s="149">
        <v>0</v>
      </c>
      <c r="AO69" s="204">
        <f t="shared" si="3"/>
        <v>0</v>
      </c>
      <c r="AP69" s="52"/>
      <c r="AQ69" s="151"/>
      <c r="AR69" s="149"/>
      <c r="AS69" s="150"/>
      <c r="AT69" s="52"/>
      <c r="AU69" s="152"/>
      <c r="AV69" s="149"/>
      <c r="AW69" s="153"/>
      <c r="AX69" s="57"/>
      <c r="AY69" s="151"/>
      <c r="AZ69" s="149"/>
      <c r="BA69" s="150"/>
      <c r="BB69" s="154"/>
    </row>
    <row r="70" spans="1:54" s="59" customFormat="1" ht="75.75" customHeight="1" x14ac:dyDescent="0.2">
      <c r="A70" s="43">
        <v>13.1</v>
      </c>
      <c r="B70" s="149" t="s">
        <v>337</v>
      </c>
      <c r="C70" s="87" t="s">
        <v>25</v>
      </c>
      <c r="D70" s="44" t="s">
        <v>682</v>
      </c>
      <c r="E70" s="91" t="s">
        <v>23</v>
      </c>
      <c r="F70" s="91" t="s">
        <v>24</v>
      </c>
      <c r="G70" s="45" t="s">
        <v>678</v>
      </c>
      <c r="H70" s="236" t="s">
        <v>273</v>
      </c>
      <c r="I70" s="90" t="s">
        <v>342</v>
      </c>
      <c r="J70" s="87" t="s">
        <v>683</v>
      </c>
      <c r="K70" s="62" t="s">
        <v>663</v>
      </c>
      <c r="L70" s="47" t="s">
        <v>146</v>
      </c>
      <c r="M70" s="48">
        <v>0</v>
      </c>
      <c r="N70" s="217" t="s">
        <v>739</v>
      </c>
      <c r="O70" s="135" t="s">
        <v>740</v>
      </c>
      <c r="P70" s="217" t="s">
        <v>776</v>
      </c>
      <c r="Q70" s="217" t="s">
        <v>445</v>
      </c>
      <c r="R70" s="149" t="s">
        <v>664</v>
      </c>
      <c r="S70" s="217" t="s">
        <v>330</v>
      </c>
      <c r="T70" s="330" t="s">
        <v>861</v>
      </c>
      <c r="U70" s="43">
        <v>5</v>
      </c>
      <c r="V70" s="155">
        <v>1</v>
      </c>
      <c r="W70" s="86" t="s">
        <v>351</v>
      </c>
      <c r="X70" s="86" t="s">
        <v>351</v>
      </c>
      <c r="Y70" s="43">
        <v>2020</v>
      </c>
      <c r="Z70" s="85"/>
      <c r="AA70" s="149" t="s">
        <v>342</v>
      </c>
      <c r="AB70" s="43">
        <v>5</v>
      </c>
      <c r="AC70" s="43">
        <v>1.25</v>
      </c>
      <c r="AD70" s="43">
        <v>5</v>
      </c>
      <c r="AE70" s="43"/>
      <c r="AF70" s="43"/>
      <c r="AG70" s="43">
        <v>5</v>
      </c>
      <c r="AH70" s="52">
        <f t="shared" si="19"/>
        <v>1.25</v>
      </c>
      <c r="AI70" s="203">
        <f t="shared" si="20"/>
        <v>0.25</v>
      </c>
      <c r="AJ70" s="50">
        <v>0</v>
      </c>
      <c r="AK70" s="204">
        <f t="shared" si="21"/>
        <v>0</v>
      </c>
      <c r="AL70" s="52">
        <f t="shared" si="22"/>
        <v>1.25</v>
      </c>
      <c r="AM70" s="203">
        <f t="shared" si="18"/>
        <v>0.25</v>
      </c>
      <c r="AN70" s="149">
        <v>2</v>
      </c>
      <c r="AO70" s="204">
        <f t="shared" si="3"/>
        <v>0.4</v>
      </c>
      <c r="AP70" s="52"/>
      <c r="AQ70" s="151"/>
      <c r="AR70" s="149"/>
      <c r="AS70" s="150"/>
      <c r="AT70" s="52"/>
      <c r="AU70" s="152"/>
      <c r="AV70" s="149"/>
      <c r="AW70" s="153"/>
      <c r="AX70" s="57"/>
      <c r="AY70" s="151"/>
      <c r="AZ70" s="149"/>
      <c r="BA70" s="150"/>
      <c r="BB70" s="154"/>
    </row>
    <row r="71" spans="1:54" s="59" customFormat="1" ht="75.75" customHeight="1" x14ac:dyDescent="0.2">
      <c r="A71" s="43">
        <v>13.2</v>
      </c>
      <c r="B71" s="149" t="s">
        <v>337</v>
      </c>
      <c r="C71" s="87" t="s">
        <v>25</v>
      </c>
      <c r="D71" s="44" t="s">
        <v>684</v>
      </c>
      <c r="E71" s="91" t="s">
        <v>23</v>
      </c>
      <c r="F71" s="91" t="s">
        <v>24</v>
      </c>
      <c r="G71" s="45" t="s">
        <v>685</v>
      </c>
      <c r="H71" s="179" t="s">
        <v>686</v>
      </c>
      <c r="I71" s="90" t="s">
        <v>342</v>
      </c>
      <c r="J71" s="46" t="s">
        <v>687</v>
      </c>
      <c r="K71" s="62" t="s">
        <v>663</v>
      </c>
      <c r="L71" s="47" t="s">
        <v>146</v>
      </c>
      <c r="M71" s="48">
        <v>0</v>
      </c>
      <c r="N71" s="217" t="s">
        <v>739</v>
      </c>
      <c r="O71" s="135" t="s">
        <v>740</v>
      </c>
      <c r="P71" s="217" t="s">
        <v>777</v>
      </c>
      <c r="Q71" s="217" t="s">
        <v>445</v>
      </c>
      <c r="R71" s="149" t="s">
        <v>664</v>
      </c>
      <c r="S71" s="217" t="s">
        <v>330</v>
      </c>
      <c r="T71" s="330" t="s">
        <v>864</v>
      </c>
      <c r="U71" s="43">
        <v>90</v>
      </c>
      <c r="V71" s="155">
        <v>1</v>
      </c>
      <c r="W71" s="86" t="s">
        <v>351</v>
      </c>
      <c r="X71" s="86" t="s">
        <v>351</v>
      </c>
      <c r="Y71" s="43">
        <v>2020</v>
      </c>
      <c r="Z71" s="85"/>
      <c r="AA71" s="149" t="s">
        <v>342</v>
      </c>
      <c r="AB71" s="43">
        <v>90</v>
      </c>
      <c r="AC71" s="43">
        <v>22.5</v>
      </c>
      <c r="AD71" s="43">
        <v>90</v>
      </c>
      <c r="AE71" s="43"/>
      <c r="AF71" s="43"/>
      <c r="AG71" s="43">
        <v>90</v>
      </c>
      <c r="AH71" s="52">
        <f t="shared" si="19"/>
        <v>22.5</v>
      </c>
      <c r="AI71" s="203">
        <f t="shared" si="20"/>
        <v>0.25</v>
      </c>
      <c r="AJ71" s="50">
        <v>0</v>
      </c>
      <c r="AK71" s="204">
        <f t="shared" si="21"/>
        <v>0</v>
      </c>
      <c r="AL71" s="52">
        <f t="shared" si="22"/>
        <v>22.5</v>
      </c>
      <c r="AM71" s="203">
        <f t="shared" si="18"/>
        <v>0.25</v>
      </c>
      <c r="AN71" s="149">
        <v>0</v>
      </c>
      <c r="AO71" s="204">
        <f t="shared" ref="AO71:AO128" si="23">(AN71*AM71/AL71)</f>
        <v>0</v>
      </c>
      <c r="AP71" s="52"/>
      <c r="AQ71" s="151"/>
      <c r="AR71" s="149"/>
      <c r="AS71" s="150"/>
      <c r="AT71" s="52"/>
      <c r="AU71" s="152"/>
      <c r="AV71" s="149"/>
      <c r="AW71" s="153"/>
      <c r="AX71" s="57"/>
      <c r="AY71" s="151"/>
      <c r="AZ71" s="149"/>
      <c r="BA71" s="150"/>
      <c r="BB71" s="154"/>
    </row>
    <row r="72" spans="1:54" s="59" customFormat="1" ht="75.75" customHeight="1" x14ac:dyDescent="0.2">
      <c r="A72" s="43">
        <v>14.1</v>
      </c>
      <c r="B72" s="149" t="s">
        <v>337</v>
      </c>
      <c r="C72" s="44" t="s">
        <v>25</v>
      </c>
      <c r="D72" s="44" t="s">
        <v>682</v>
      </c>
      <c r="E72" s="91" t="s">
        <v>23</v>
      </c>
      <c r="F72" s="91" t="s">
        <v>24</v>
      </c>
      <c r="G72" s="45" t="s">
        <v>678</v>
      </c>
      <c r="H72" s="236" t="s">
        <v>273</v>
      </c>
      <c r="I72" s="90" t="s">
        <v>342</v>
      </c>
      <c r="J72" s="87" t="s">
        <v>688</v>
      </c>
      <c r="K72" s="62" t="s">
        <v>663</v>
      </c>
      <c r="L72" s="47" t="s">
        <v>146</v>
      </c>
      <c r="M72" s="48">
        <v>0</v>
      </c>
      <c r="N72" s="217" t="s">
        <v>739</v>
      </c>
      <c r="O72" s="135" t="s">
        <v>740</v>
      </c>
      <c r="P72" s="217" t="s">
        <v>778</v>
      </c>
      <c r="Q72" s="217" t="s">
        <v>445</v>
      </c>
      <c r="R72" s="149" t="s">
        <v>664</v>
      </c>
      <c r="S72" s="217" t="s">
        <v>330</v>
      </c>
      <c r="T72" s="330" t="s">
        <v>861</v>
      </c>
      <c r="U72" s="43">
        <v>5</v>
      </c>
      <c r="V72" s="155">
        <v>1</v>
      </c>
      <c r="W72" s="86" t="s">
        <v>351</v>
      </c>
      <c r="X72" s="86" t="s">
        <v>351</v>
      </c>
      <c r="Y72" s="43">
        <v>2020</v>
      </c>
      <c r="Z72" s="85"/>
      <c r="AA72" s="149" t="s">
        <v>342</v>
      </c>
      <c r="AB72" s="43">
        <v>5</v>
      </c>
      <c r="AC72" s="43">
        <v>1.25</v>
      </c>
      <c r="AD72" s="43">
        <v>5</v>
      </c>
      <c r="AE72" s="43"/>
      <c r="AF72" s="43"/>
      <c r="AG72" s="43">
        <v>5</v>
      </c>
      <c r="AH72" s="52">
        <f t="shared" si="19"/>
        <v>1.25</v>
      </c>
      <c r="AI72" s="203">
        <f t="shared" si="20"/>
        <v>0.25</v>
      </c>
      <c r="AJ72" s="50">
        <v>0</v>
      </c>
      <c r="AK72" s="204">
        <f t="shared" si="21"/>
        <v>0</v>
      </c>
      <c r="AL72" s="52">
        <f t="shared" si="22"/>
        <v>1.25</v>
      </c>
      <c r="AM72" s="203">
        <f t="shared" si="18"/>
        <v>0.25</v>
      </c>
      <c r="AN72" s="149">
        <v>2</v>
      </c>
      <c r="AO72" s="204">
        <f t="shared" si="23"/>
        <v>0.4</v>
      </c>
      <c r="AP72" s="52"/>
      <c r="AQ72" s="151"/>
      <c r="AR72" s="149"/>
      <c r="AS72" s="150"/>
      <c r="AT72" s="52"/>
      <c r="AU72" s="152"/>
      <c r="AV72" s="149"/>
      <c r="AW72" s="153"/>
      <c r="AX72" s="57"/>
      <c r="AY72" s="151"/>
      <c r="AZ72" s="149"/>
      <c r="BA72" s="150"/>
      <c r="BB72" s="154"/>
    </row>
    <row r="73" spans="1:54" s="59" customFormat="1" ht="75.75" customHeight="1" x14ac:dyDescent="0.2">
      <c r="A73" s="43">
        <v>14.2</v>
      </c>
      <c r="B73" s="149" t="s">
        <v>337</v>
      </c>
      <c r="C73" s="44" t="s">
        <v>25</v>
      </c>
      <c r="D73" s="44" t="s">
        <v>684</v>
      </c>
      <c r="E73" s="91" t="s">
        <v>23</v>
      </c>
      <c r="F73" s="91" t="s">
        <v>24</v>
      </c>
      <c r="G73" s="45" t="s">
        <v>685</v>
      </c>
      <c r="H73" s="179" t="s">
        <v>686</v>
      </c>
      <c r="I73" s="90" t="s">
        <v>342</v>
      </c>
      <c r="J73" s="46" t="s">
        <v>689</v>
      </c>
      <c r="K73" s="62" t="s">
        <v>663</v>
      </c>
      <c r="L73" s="47" t="s">
        <v>146</v>
      </c>
      <c r="M73" s="48">
        <v>0</v>
      </c>
      <c r="N73" s="217" t="s">
        <v>739</v>
      </c>
      <c r="O73" s="135" t="s">
        <v>740</v>
      </c>
      <c r="P73" s="217" t="s">
        <v>779</v>
      </c>
      <c r="Q73" s="217" t="s">
        <v>445</v>
      </c>
      <c r="R73" s="149" t="s">
        <v>664</v>
      </c>
      <c r="S73" s="217" t="s">
        <v>330</v>
      </c>
      <c r="T73" s="330" t="s">
        <v>864</v>
      </c>
      <c r="U73" s="43">
        <v>100</v>
      </c>
      <c r="V73" s="155">
        <v>1</v>
      </c>
      <c r="W73" s="86" t="s">
        <v>351</v>
      </c>
      <c r="X73" s="86" t="s">
        <v>351</v>
      </c>
      <c r="Y73" s="43">
        <v>2020</v>
      </c>
      <c r="Z73" s="85"/>
      <c r="AA73" s="149" t="s">
        <v>342</v>
      </c>
      <c r="AB73" s="43">
        <v>100</v>
      </c>
      <c r="AC73" s="43">
        <v>25</v>
      </c>
      <c r="AD73" s="43">
        <v>100</v>
      </c>
      <c r="AE73" s="43"/>
      <c r="AF73" s="43"/>
      <c r="AG73" s="43">
        <v>100</v>
      </c>
      <c r="AH73" s="52">
        <f t="shared" si="19"/>
        <v>25</v>
      </c>
      <c r="AI73" s="203">
        <f t="shared" si="20"/>
        <v>0.25</v>
      </c>
      <c r="AJ73" s="50">
        <v>0</v>
      </c>
      <c r="AK73" s="204">
        <f t="shared" si="21"/>
        <v>0</v>
      </c>
      <c r="AL73" s="52">
        <f t="shared" si="22"/>
        <v>25</v>
      </c>
      <c r="AM73" s="203">
        <f t="shared" si="18"/>
        <v>0.25</v>
      </c>
      <c r="AN73" s="149">
        <v>0</v>
      </c>
      <c r="AO73" s="204">
        <f t="shared" si="23"/>
        <v>0</v>
      </c>
      <c r="AP73" s="52"/>
      <c r="AQ73" s="151"/>
      <c r="AR73" s="149"/>
      <c r="AS73" s="150"/>
      <c r="AT73" s="52"/>
      <c r="AU73" s="152"/>
      <c r="AV73" s="149"/>
      <c r="AW73" s="153"/>
      <c r="AX73" s="57"/>
      <c r="AY73" s="151"/>
      <c r="AZ73" s="149"/>
      <c r="BA73" s="150"/>
      <c r="BB73" s="154"/>
    </row>
    <row r="74" spans="1:54" s="59" customFormat="1" ht="60" customHeight="1" x14ac:dyDescent="0.2">
      <c r="A74" s="43">
        <v>15.1</v>
      </c>
      <c r="B74" s="149" t="s">
        <v>337</v>
      </c>
      <c r="C74" s="225" t="s">
        <v>25</v>
      </c>
      <c r="D74" s="225" t="s">
        <v>696</v>
      </c>
      <c r="E74" s="91" t="s">
        <v>23</v>
      </c>
      <c r="F74" s="91" t="s">
        <v>24</v>
      </c>
      <c r="G74" s="179" t="s">
        <v>697</v>
      </c>
      <c r="H74" s="179" t="s">
        <v>698</v>
      </c>
      <c r="I74" s="179" t="s">
        <v>342</v>
      </c>
      <c r="J74" s="149" t="s">
        <v>699</v>
      </c>
      <c r="K74" s="149" t="s">
        <v>663</v>
      </c>
      <c r="L74" s="149" t="s">
        <v>10</v>
      </c>
      <c r="M74" s="157">
        <v>3000</v>
      </c>
      <c r="N74" s="217" t="s">
        <v>739</v>
      </c>
      <c r="O74" s="135" t="s">
        <v>740</v>
      </c>
      <c r="P74" s="217" t="s">
        <v>780</v>
      </c>
      <c r="Q74" s="217" t="s">
        <v>445</v>
      </c>
      <c r="R74" s="149" t="s">
        <v>664</v>
      </c>
      <c r="S74" s="217" t="s">
        <v>330</v>
      </c>
      <c r="T74" s="330" t="s">
        <v>865</v>
      </c>
      <c r="U74" s="43">
        <v>50</v>
      </c>
      <c r="V74" s="84">
        <v>1</v>
      </c>
      <c r="W74" s="43">
        <v>20</v>
      </c>
      <c r="X74" s="43">
        <v>2018</v>
      </c>
      <c r="Y74" s="43">
        <v>2018</v>
      </c>
      <c r="Z74" s="102"/>
      <c r="AA74" s="149" t="s">
        <v>342</v>
      </c>
      <c r="AB74" s="43">
        <v>50</v>
      </c>
      <c r="AC74" s="43">
        <v>12.5</v>
      </c>
      <c r="AD74" s="43">
        <v>50</v>
      </c>
      <c r="AE74" s="43"/>
      <c r="AF74" s="43"/>
      <c r="AG74" s="43">
        <v>50</v>
      </c>
      <c r="AH74" s="52">
        <f t="shared" si="19"/>
        <v>12.5</v>
      </c>
      <c r="AI74" s="203">
        <f t="shared" si="20"/>
        <v>0.25</v>
      </c>
      <c r="AJ74" s="43">
        <v>4</v>
      </c>
      <c r="AK74" s="204">
        <f t="shared" si="21"/>
        <v>0.08</v>
      </c>
      <c r="AL74" s="52">
        <f t="shared" si="22"/>
        <v>12.5</v>
      </c>
      <c r="AM74" s="203">
        <f t="shared" si="18"/>
        <v>0.25</v>
      </c>
      <c r="AN74" s="43">
        <v>0</v>
      </c>
      <c r="AO74" s="204">
        <f t="shared" si="23"/>
        <v>0</v>
      </c>
      <c r="AP74" s="43"/>
      <c r="AQ74" s="248"/>
      <c r="AR74" s="43"/>
      <c r="AS74" s="155"/>
      <c r="AT74" s="43"/>
      <c r="AU74" s="249"/>
      <c r="AV74" s="43"/>
      <c r="AW74" s="155"/>
      <c r="AX74" s="43"/>
      <c r="AY74" s="248"/>
      <c r="AZ74" s="43"/>
      <c r="BA74" s="248"/>
      <c r="BB74" s="43"/>
    </row>
    <row r="75" spans="1:54" s="59" customFormat="1" ht="60" customHeight="1" x14ac:dyDescent="0.2">
      <c r="A75" s="43">
        <v>16.100000000000001</v>
      </c>
      <c r="B75" s="149" t="s">
        <v>337</v>
      </c>
      <c r="C75" s="44" t="s">
        <v>25</v>
      </c>
      <c r="D75" s="44" t="s">
        <v>682</v>
      </c>
      <c r="E75" s="91" t="s">
        <v>23</v>
      </c>
      <c r="F75" s="91" t="s">
        <v>24</v>
      </c>
      <c r="G75" s="45" t="s">
        <v>678</v>
      </c>
      <c r="H75" s="236" t="s">
        <v>273</v>
      </c>
      <c r="I75" s="90" t="s">
        <v>342</v>
      </c>
      <c r="J75" s="87" t="s">
        <v>688</v>
      </c>
      <c r="K75" s="62" t="s">
        <v>663</v>
      </c>
      <c r="L75" s="47" t="s">
        <v>146</v>
      </c>
      <c r="M75" s="48">
        <v>0</v>
      </c>
      <c r="N75" s="217" t="s">
        <v>739</v>
      </c>
      <c r="O75" s="135" t="s">
        <v>740</v>
      </c>
      <c r="P75" s="217" t="s">
        <v>781</v>
      </c>
      <c r="Q75" s="217" t="s">
        <v>445</v>
      </c>
      <c r="R75" s="149" t="s">
        <v>664</v>
      </c>
      <c r="S75" s="217" t="s">
        <v>330</v>
      </c>
      <c r="T75" s="330" t="s">
        <v>861</v>
      </c>
      <c r="U75" s="43">
        <v>5</v>
      </c>
      <c r="V75" s="155">
        <v>1</v>
      </c>
      <c r="W75" s="86" t="s">
        <v>351</v>
      </c>
      <c r="X75" s="86" t="s">
        <v>351</v>
      </c>
      <c r="Y75" s="43">
        <v>2020</v>
      </c>
      <c r="Z75" s="85"/>
      <c r="AA75" s="149" t="s">
        <v>342</v>
      </c>
      <c r="AB75" s="43">
        <v>5</v>
      </c>
      <c r="AC75" s="43">
        <v>1.25</v>
      </c>
      <c r="AD75" s="43">
        <v>5</v>
      </c>
      <c r="AE75" s="43"/>
      <c r="AF75" s="43"/>
      <c r="AG75" s="43">
        <v>5</v>
      </c>
      <c r="AH75" s="52">
        <f t="shared" si="19"/>
        <v>1.25</v>
      </c>
      <c r="AI75" s="203">
        <f t="shared" si="20"/>
        <v>0.25</v>
      </c>
      <c r="AJ75" s="50">
        <v>0</v>
      </c>
      <c r="AK75" s="204">
        <f t="shared" si="21"/>
        <v>0</v>
      </c>
      <c r="AL75" s="52">
        <f t="shared" si="22"/>
        <v>1.25</v>
      </c>
      <c r="AM75" s="203">
        <f t="shared" si="18"/>
        <v>0.25</v>
      </c>
      <c r="AN75" s="149">
        <v>2</v>
      </c>
      <c r="AO75" s="204">
        <f t="shared" si="23"/>
        <v>0.4</v>
      </c>
      <c r="AP75" s="52"/>
      <c r="AQ75" s="151"/>
      <c r="AR75" s="149"/>
      <c r="AS75" s="150"/>
      <c r="AT75" s="52"/>
      <c r="AU75" s="152"/>
      <c r="AV75" s="149"/>
      <c r="AW75" s="153"/>
      <c r="AX75" s="57"/>
      <c r="AY75" s="151"/>
      <c r="AZ75" s="149"/>
      <c r="BA75" s="150"/>
      <c r="BB75" s="154"/>
    </row>
    <row r="76" spans="1:54" s="59" customFormat="1" ht="60" customHeight="1" x14ac:dyDescent="0.2">
      <c r="A76" s="43">
        <v>16.2</v>
      </c>
      <c r="B76" s="149" t="s">
        <v>337</v>
      </c>
      <c r="C76" s="44" t="s">
        <v>25</v>
      </c>
      <c r="D76" s="44" t="s">
        <v>684</v>
      </c>
      <c r="E76" s="91" t="s">
        <v>23</v>
      </c>
      <c r="F76" s="91" t="s">
        <v>24</v>
      </c>
      <c r="G76" s="45" t="s">
        <v>685</v>
      </c>
      <c r="H76" s="179" t="s">
        <v>686</v>
      </c>
      <c r="I76" s="90" t="s">
        <v>342</v>
      </c>
      <c r="J76" s="46" t="s">
        <v>689</v>
      </c>
      <c r="K76" s="62" t="s">
        <v>663</v>
      </c>
      <c r="L76" s="47" t="s">
        <v>146</v>
      </c>
      <c r="M76" s="48">
        <v>0</v>
      </c>
      <c r="N76" s="217" t="s">
        <v>739</v>
      </c>
      <c r="O76" s="135" t="s">
        <v>740</v>
      </c>
      <c r="P76" s="217" t="s">
        <v>782</v>
      </c>
      <c r="Q76" s="217" t="s">
        <v>445</v>
      </c>
      <c r="R76" s="149" t="s">
        <v>664</v>
      </c>
      <c r="S76" s="217" t="s">
        <v>330</v>
      </c>
      <c r="T76" s="330" t="s">
        <v>864</v>
      </c>
      <c r="U76" s="43">
        <v>375</v>
      </c>
      <c r="V76" s="155">
        <v>1</v>
      </c>
      <c r="W76" s="86" t="s">
        <v>351</v>
      </c>
      <c r="X76" s="86" t="s">
        <v>351</v>
      </c>
      <c r="Y76" s="43">
        <v>2020</v>
      </c>
      <c r="Z76" s="85"/>
      <c r="AA76" s="149" t="s">
        <v>342</v>
      </c>
      <c r="AB76" s="43">
        <v>375</v>
      </c>
      <c r="AC76" s="43">
        <v>93.75</v>
      </c>
      <c r="AD76" s="43">
        <v>375</v>
      </c>
      <c r="AE76" s="43"/>
      <c r="AF76" s="43"/>
      <c r="AG76" s="43">
        <v>375</v>
      </c>
      <c r="AH76" s="52">
        <f t="shared" si="19"/>
        <v>93.75</v>
      </c>
      <c r="AI76" s="203">
        <f t="shared" si="20"/>
        <v>0.25</v>
      </c>
      <c r="AJ76" s="50">
        <v>0</v>
      </c>
      <c r="AK76" s="204">
        <f t="shared" si="21"/>
        <v>0</v>
      </c>
      <c r="AL76" s="52">
        <f t="shared" si="22"/>
        <v>93.75</v>
      </c>
      <c r="AM76" s="203">
        <f t="shared" si="18"/>
        <v>0.25</v>
      </c>
      <c r="AN76" s="149">
        <v>0</v>
      </c>
      <c r="AO76" s="204">
        <f t="shared" si="23"/>
        <v>0</v>
      </c>
      <c r="AP76" s="52"/>
      <c r="AQ76" s="151"/>
      <c r="AR76" s="149"/>
      <c r="AS76" s="150"/>
      <c r="AT76" s="52"/>
      <c r="AU76" s="152"/>
      <c r="AV76" s="149"/>
      <c r="AW76" s="153"/>
      <c r="AX76" s="57"/>
      <c r="AY76" s="151"/>
      <c r="AZ76" s="149"/>
      <c r="BA76" s="150"/>
      <c r="BB76" s="154"/>
    </row>
    <row r="77" spans="1:54" s="59" customFormat="1" ht="75.75" customHeight="1" x14ac:dyDescent="0.2">
      <c r="A77" s="43">
        <v>17.100000000000001</v>
      </c>
      <c r="B77" s="149" t="s">
        <v>337</v>
      </c>
      <c r="C77" s="87" t="s">
        <v>25</v>
      </c>
      <c r="D77" s="44" t="s">
        <v>673</v>
      </c>
      <c r="E77" s="91" t="s">
        <v>23</v>
      </c>
      <c r="F77" s="91" t="s">
        <v>24</v>
      </c>
      <c r="G77" s="45" t="s">
        <v>674</v>
      </c>
      <c r="H77" s="179" t="s">
        <v>675</v>
      </c>
      <c r="I77" s="90" t="s">
        <v>342</v>
      </c>
      <c r="J77" s="46" t="s">
        <v>676</v>
      </c>
      <c r="K77" s="62" t="s">
        <v>663</v>
      </c>
      <c r="L77" s="47" t="s">
        <v>146</v>
      </c>
      <c r="M77" s="48">
        <v>0</v>
      </c>
      <c r="N77" s="217" t="s">
        <v>739</v>
      </c>
      <c r="O77" s="135" t="s">
        <v>740</v>
      </c>
      <c r="P77" s="217" t="s">
        <v>783</v>
      </c>
      <c r="Q77" s="217" t="s">
        <v>445</v>
      </c>
      <c r="R77" s="149" t="s">
        <v>664</v>
      </c>
      <c r="S77" s="217" t="s">
        <v>330</v>
      </c>
      <c r="T77" s="330" t="s">
        <v>864</v>
      </c>
      <c r="U77" s="43">
        <v>15</v>
      </c>
      <c r="V77" s="155">
        <v>1</v>
      </c>
      <c r="W77" s="43">
        <v>8</v>
      </c>
      <c r="X77" s="43">
        <v>2018</v>
      </c>
      <c r="Y77" s="43">
        <v>2018</v>
      </c>
      <c r="Z77" s="85"/>
      <c r="AA77" s="149" t="s">
        <v>342</v>
      </c>
      <c r="AB77" s="43">
        <v>15</v>
      </c>
      <c r="AC77" s="43">
        <v>3.75</v>
      </c>
      <c r="AD77" s="43">
        <v>15</v>
      </c>
      <c r="AE77" s="43"/>
      <c r="AF77" s="43"/>
      <c r="AG77" s="43">
        <v>15</v>
      </c>
      <c r="AH77" s="52">
        <f t="shared" si="19"/>
        <v>3.75</v>
      </c>
      <c r="AI77" s="203">
        <f t="shared" si="20"/>
        <v>0.25</v>
      </c>
      <c r="AJ77" s="50">
        <v>6</v>
      </c>
      <c r="AK77" s="204">
        <f t="shared" si="21"/>
        <v>0.4</v>
      </c>
      <c r="AL77" s="52">
        <f t="shared" si="22"/>
        <v>3.75</v>
      </c>
      <c r="AM77" s="203">
        <f t="shared" si="18"/>
        <v>0.25</v>
      </c>
      <c r="AN77" s="149">
        <v>0</v>
      </c>
      <c r="AO77" s="204">
        <f t="shared" si="23"/>
        <v>0</v>
      </c>
      <c r="AP77" s="52"/>
      <c r="AQ77" s="151"/>
      <c r="AR77" s="149"/>
      <c r="AS77" s="150"/>
      <c r="AT77" s="52"/>
      <c r="AU77" s="152"/>
      <c r="AV77" s="149"/>
      <c r="AW77" s="153"/>
      <c r="AX77" s="57"/>
      <c r="AY77" s="151"/>
      <c r="AZ77" s="149"/>
      <c r="BA77" s="150"/>
      <c r="BB77" s="154"/>
    </row>
    <row r="78" spans="1:54" s="59" customFormat="1" ht="60" customHeight="1" x14ac:dyDescent="0.2">
      <c r="A78" s="43">
        <v>18.100000000000001</v>
      </c>
      <c r="B78" s="149" t="s">
        <v>337</v>
      </c>
      <c r="C78" s="225" t="s">
        <v>25</v>
      </c>
      <c r="D78" s="225" t="s">
        <v>690</v>
      </c>
      <c r="E78" s="91" t="s">
        <v>23</v>
      </c>
      <c r="F78" s="226" t="s">
        <v>271</v>
      </c>
      <c r="G78" s="179" t="s">
        <v>691</v>
      </c>
      <c r="H78" s="236" t="s">
        <v>273</v>
      </c>
      <c r="I78" s="90" t="s">
        <v>342</v>
      </c>
      <c r="J78" s="87" t="s">
        <v>692</v>
      </c>
      <c r="K78" s="149" t="s">
        <v>663</v>
      </c>
      <c r="L78" s="149" t="s">
        <v>10</v>
      </c>
      <c r="M78" s="116">
        <v>120000</v>
      </c>
      <c r="N78" s="217" t="s">
        <v>739</v>
      </c>
      <c r="O78" s="135" t="s">
        <v>740</v>
      </c>
      <c r="P78" s="217" t="s">
        <v>784</v>
      </c>
      <c r="Q78" s="217" t="s">
        <v>445</v>
      </c>
      <c r="R78" s="149" t="s">
        <v>664</v>
      </c>
      <c r="S78" s="217" t="s">
        <v>330</v>
      </c>
      <c r="T78" s="330" t="s">
        <v>866</v>
      </c>
      <c r="U78" s="116">
        <v>20000</v>
      </c>
      <c r="V78" s="84">
        <v>1</v>
      </c>
      <c r="W78" s="244" t="s">
        <v>351</v>
      </c>
      <c r="X78" s="244" t="s">
        <v>351</v>
      </c>
      <c r="Y78" s="43">
        <v>2020</v>
      </c>
      <c r="Z78" s="156"/>
      <c r="AA78" s="149" t="s">
        <v>342</v>
      </c>
      <c r="AB78" s="116">
        <v>20000</v>
      </c>
      <c r="AC78" s="116">
        <v>5000</v>
      </c>
      <c r="AD78" s="116">
        <v>20000</v>
      </c>
      <c r="AE78" s="43"/>
      <c r="AF78" s="43"/>
      <c r="AG78" s="116">
        <v>20000</v>
      </c>
      <c r="AH78" s="52">
        <f t="shared" si="19"/>
        <v>5000</v>
      </c>
      <c r="AI78" s="203">
        <f t="shared" si="20"/>
        <v>0.25</v>
      </c>
      <c r="AJ78" s="188">
        <v>5104</v>
      </c>
      <c r="AK78" s="204">
        <f t="shared" si="21"/>
        <v>0.25519999999999998</v>
      </c>
      <c r="AL78" s="52">
        <f t="shared" si="22"/>
        <v>5000</v>
      </c>
      <c r="AM78" s="203">
        <f t="shared" si="18"/>
        <v>0.25</v>
      </c>
      <c r="AN78" s="149">
        <v>6675</v>
      </c>
      <c r="AO78" s="204">
        <f t="shared" si="23"/>
        <v>0.33374999999999999</v>
      </c>
      <c r="AP78" s="250"/>
      <c r="AQ78" s="252"/>
      <c r="AR78" s="250"/>
      <c r="AS78" s="251"/>
      <c r="AT78" s="250"/>
      <c r="AU78" s="252"/>
      <c r="AV78" s="250"/>
      <c r="AW78" s="251"/>
      <c r="AX78" s="250"/>
      <c r="AY78" s="252"/>
      <c r="AZ78" s="250"/>
      <c r="BA78" s="251"/>
      <c r="BB78" s="149"/>
    </row>
    <row r="79" spans="1:54" s="59" customFormat="1" ht="60" customHeight="1" x14ac:dyDescent="0.2">
      <c r="A79" s="43">
        <v>18.2</v>
      </c>
      <c r="B79" s="149" t="s">
        <v>337</v>
      </c>
      <c r="C79" s="225" t="s">
        <v>25</v>
      </c>
      <c r="D79" s="225" t="s">
        <v>693</v>
      </c>
      <c r="E79" s="91" t="s">
        <v>23</v>
      </c>
      <c r="F79" s="226" t="s">
        <v>271</v>
      </c>
      <c r="G79" s="45" t="s">
        <v>694</v>
      </c>
      <c r="H79" s="236" t="s">
        <v>273</v>
      </c>
      <c r="I79" s="90" t="s">
        <v>342</v>
      </c>
      <c r="J79" s="87" t="s">
        <v>695</v>
      </c>
      <c r="K79" s="149" t="s">
        <v>663</v>
      </c>
      <c r="L79" s="149" t="s">
        <v>10</v>
      </c>
      <c r="M79" s="116">
        <v>0</v>
      </c>
      <c r="N79" s="217" t="s">
        <v>739</v>
      </c>
      <c r="O79" s="135" t="s">
        <v>740</v>
      </c>
      <c r="P79" s="217" t="s">
        <v>785</v>
      </c>
      <c r="Q79" s="217" t="s">
        <v>445</v>
      </c>
      <c r="R79" s="149" t="s">
        <v>664</v>
      </c>
      <c r="S79" s="217" t="s">
        <v>330</v>
      </c>
      <c r="T79" s="330" t="s">
        <v>866</v>
      </c>
      <c r="U79" s="116">
        <v>20000</v>
      </c>
      <c r="V79" s="84">
        <v>1</v>
      </c>
      <c r="W79" s="244" t="s">
        <v>351</v>
      </c>
      <c r="X79" s="244" t="s">
        <v>351</v>
      </c>
      <c r="Y79" s="43">
        <v>2020</v>
      </c>
      <c r="Z79" s="102"/>
      <c r="AA79" s="149" t="s">
        <v>342</v>
      </c>
      <c r="AB79" s="116">
        <v>20000</v>
      </c>
      <c r="AC79" s="116">
        <v>5000</v>
      </c>
      <c r="AD79" s="116">
        <v>20000</v>
      </c>
      <c r="AE79" s="43"/>
      <c r="AF79" s="43"/>
      <c r="AG79" s="116">
        <v>20000</v>
      </c>
      <c r="AH79" s="52">
        <f t="shared" si="19"/>
        <v>5000</v>
      </c>
      <c r="AI79" s="203">
        <f t="shared" si="20"/>
        <v>0.25</v>
      </c>
      <c r="AJ79" s="43">
        <v>5104</v>
      </c>
      <c r="AK79" s="204">
        <f t="shared" si="21"/>
        <v>0.25519999999999998</v>
      </c>
      <c r="AL79" s="52">
        <f t="shared" si="22"/>
        <v>5000</v>
      </c>
      <c r="AM79" s="203">
        <f t="shared" si="18"/>
        <v>0.25</v>
      </c>
      <c r="AN79" s="149">
        <v>6675</v>
      </c>
      <c r="AO79" s="204">
        <f t="shared" si="23"/>
        <v>0.33374999999999999</v>
      </c>
      <c r="AP79" s="43"/>
      <c r="AQ79" s="248"/>
      <c r="AR79" s="43"/>
      <c r="AS79" s="155"/>
      <c r="AT79" s="43"/>
      <c r="AU79" s="249"/>
      <c r="AV79" s="43"/>
      <c r="AW79" s="155"/>
      <c r="AX79" s="43"/>
      <c r="AY79" s="248"/>
      <c r="AZ79" s="43"/>
      <c r="BA79" s="248"/>
      <c r="BB79" s="43"/>
    </row>
    <row r="80" spans="1:54" s="59" customFormat="1" ht="96.75" customHeight="1" x14ac:dyDescent="0.2">
      <c r="A80" s="43">
        <v>19.100000000000001</v>
      </c>
      <c r="B80" s="149" t="s">
        <v>337</v>
      </c>
      <c r="C80" s="44" t="s">
        <v>446</v>
      </c>
      <c r="D80" s="44" t="s">
        <v>468</v>
      </c>
      <c r="E80" s="91" t="s">
        <v>15</v>
      </c>
      <c r="F80" s="44" t="s">
        <v>16</v>
      </c>
      <c r="G80" s="239" t="s">
        <v>469</v>
      </c>
      <c r="H80" s="179" t="s">
        <v>470</v>
      </c>
      <c r="I80" s="184" t="s">
        <v>471</v>
      </c>
      <c r="J80" s="46" t="s">
        <v>472</v>
      </c>
      <c r="K80" s="62" t="s">
        <v>453</v>
      </c>
      <c r="L80" s="47" t="s">
        <v>12</v>
      </c>
      <c r="M80" s="109">
        <v>6000</v>
      </c>
      <c r="N80" s="217" t="s">
        <v>739</v>
      </c>
      <c r="O80" s="135" t="s">
        <v>740</v>
      </c>
      <c r="P80" s="217" t="s">
        <v>786</v>
      </c>
      <c r="Q80" s="217" t="s">
        <v>445</v>
      </c>
      <c r="R80" s="149" t="s">
        <v>473</v>
      </c>
      <c r="S80" s="217" t="s">
        <v>330</v>
      </c>
      <c r="T80" s="330" t="s">
        <v>857</v>
      </c>
      <c r="U80" s="114">
        <v>135</v>
      </c>
      <c r="V80" s="84">
        <v>1</v>
      </c>
      <c r="W80" s="117">
        <v>384</v>
      </c>
      <c r="X80" s="117">
        <v>2019</v>
      </c>
      <c r="Y80" s="43">
        <v>2020</v>
      </c>
      <c r="Z80" s="85"/>
      <c r="AA80" s="188" t="s">
        <v>474</v>
      </c>
      <c r="AB80" s="43">
        <v>135</v>
      </c>
      <c r="AC80" s="114">
        <v>33.75</v>
      </c>
      <c r="AD80" s="114">
        <v>135</v>
      </c>
      <c r="AE80" s="84"/>
      <c r="AF80" s="84"/>
      <c r="AG80" s="158" t="s">
        <v>475</v>
      </c>
      <c r="AH80" s="52">
        <f t="shared" si="19"/>
        <v>33.75</v>
      </c>
      <c r="AI80" s="203">
        <f t="shared" si="20"/>
        <v>0.25</v>
      </c>
      <c r="AJ80" s="205">
        <v>20</v>
      </c>
      <c r="AK80" s="204">
        <f t="shared" si="21"/>
        <v>0.14814814814814814</v>
      </c>
      <c r="AL80" s="52">
        <f t="shared" si="22"/>
        <v>33.75</v>
      </c>
      <c r="AM80" s="203">
        <f t="shared" si="18"/>
        <v>0.25</v>
      </c>
      <c r="AN80" s="149">
        <v>6</v>
      </c>
      <c r="AO80" s="204">
        <f t="shared" si="23"/>
        <v>4.4444444444444446E-2</v>
      </c>
      <c r="AP80" s="52"/>
      <c r="AQ80" s="151"/>
      <c r="AR80" s="149"/>
      <c r="AS80" s="150"/>
      <c r="AT80" s="52"/>
      <c r="AU80" s="152"/>
      <c r="AV80" s="149"/>
      <c r="AW80" s="153"/>
      <c r="AX80" s="57"/>
      <c r="AY80" s="151"/>
      <c r="AZ80" s="149"/>
      <c r="BA80" s="150"/>
      <c r="BB80" s="154"/>
    </row>
    <row r="81" spans="1:54" s="59" customFormat="1" ht="115.5" customHeight="1" x14ac:dyDescent="0.2">
      <c r="A81" s="149">
        <v>19.2</v>
      </c>
      <c r="B81" s="149" t="s">
        <v>337</v>
      </c>
      <c r="C81" s="44" t="s">
        <v>446</v>
      </c>
      <c r="D81" s="44" t="s">
        <v>476</v>
      </c>
      <c r="E81" s="91" t="s">
        <v>15</v>
      </c>
      <c r="F81" s="60" t="s">
        <v>16</v>
      </c>
      <c r="G81" s="45" t="s">
        <v>477</v>
      </c>
      <c r="H81" s="240" t="s">
        <v>478</v>
      </c>
      <c r="I81" s="184" t="s">
        <v>479</v>
      </c>
      <c r="J81" s="46" t="s">
        <v>480</v>
      </c>
      <c r="K81" s="62" t="s">
        <v>453</v>
      </c>
      <c r="L81" s="47" t="s">
        <v>12</v>
      </c>
      <c r="M81" s="48" t="s">
        <v>481</v>
      </c>
      <c r="N81" s="217" t="s">
        <v>739</v>
      </c>
      <c r="O81" s="135" t="s">
        <v>740</v>
      </c>
      <c r="P81" s="217" t="s">
        <v>787</v>
      </c>
      <c r="Q81" s="217" t="s">
        <v>445</v>
      </c>
      <c r="R81" s="149" t="s">
        <v>473</v>
      </c>
      <c r="S81" s="217" t="s">
        <v>330</v>
      </c>
      <c r="T81" s="330" t="s">
        <v>868</v>
      </c>
      <c r="U81" s="114">
        <v>2000</v>
      </c>
      <c r="V81" s="84">
        <v>1</v>
      </c>
      <c r="W81" s="117">
        <v>3500</v>
      </c>
      <c r="X81" s="117">
        <v>2019</v>
      </c>
      <c r="Y81" s="43">
        <v>2020</v>
      </c>
      <c r="Z81" s="85"/>
      <c r="AA81" s="188" t="s">
        <v>474</v>
      </c>
      <c r="AB81" s="190">
        <v>2000</v>
      </c>
      <c r="AC81" s="114">
        <v>500</v>
      </c>
      <c r="AD81" s="190">
        <v>2000</v>
      </c>
      <c r="AE81" s="84"/>
      <c r="AF81" s="84"/>
      <c r="AG81" s="158" t="s">
        <v>461</v>
      </c>
      <c r="AH81" s="52">
        <f t="shared" si="19"/>
        <v>500</v>
      </c>
      <c r="AI81" s="203">
        <f t="shared" si="20"/>
        <v>0.25</v>
      </c>
      <c r="AJ81" s="205">
        <v>280</v>
      </c>
      <c r="AK81" s="204">
        <f t="shared" si="21"/>
        <v>0.14000000000000001</v>
      </c>
      <c r="AL81" s="52">
        <f t="shared" si="22"/>
        <v>500</v>
      </c>
      <c r="AM81" s="203">
        <f t="shared" si="18"/>
        <v>0.25</v>
      </c>
      <c r="AN81" s="149">
        <v>400</v>
      </c>
      <c r="AO81" s="204">
        <f t="shared" si="23"/>
        <v>0.2</v>
      </c>
      <c r="AP81" s="52"/>
      <c r="AQ81" s="151"/>
      <c r="AR81" s="149"/>
      <c r="AS81" s="150"/>
      <c r="AT81" s="52"/>
      <c r="AU81" s="152"/>
      <c r="AV81" s="149"/>
      <c r="AW81" s="153"/>
      <c r="AX81" s="57"/>
      <c r="AY81" s="151"/>
      <c r="AZ81" s="149"/>
      <c r="BA81" s="150"/>
      <c r="BB81" s="154"/>
    </row>
    <row r="82" spans="1:54" s="59" customFormat="1" ht="114.75" customHeight="1" x14ac:dyDescent="0.2">
      <c r="A82" s="159">
        <v>19.3</v>
      </c>
      <c r="B82" s="160" t="s">
        <v>337</v>
      </c>
      <c r="C82" s="161" t="s">
        <v>446</v>
      </c>
      <c r="D82" s="161" t="s">
        <v>482</v>
      </c>
      <c r="E82" s="227" t="s">
        <v>15</v>
      </c>
      <c r="F82" s="163" t="s">
        <v>16</v>
      </c>
      <c r="G82" s="162" t="s">
        <v>483</v>
      </c>
      <c r="H82" s="241" t="s">
        <v>484</v>
      </c>
      <c r="I82" s="185" t="s">
        <v>485</v>
      </c>
      <c r="J82" s="164" t="s">
        <v>486</v>
      </c>
      <c r="K82" s="165" t="s">
        <v>453</v>
      </c>
      <c r="L82" s="166" t="s">
        <v>12</v>
      </c>
      <c r="M82" s="167">
        <v>32000</v>
      </c>
      <c r="N82" s="217" t="s">
        <v>739</v>
      </c>
      <c r="O82" s="135" t="s">
        <v>740</v>
      </c>
      <c r="P82" s="217" t="s">
        <v>788</v>
      </c>
      <c r="Q82" s="217" t="s">
        <v>445</v>
      </c>
      <c r="R82" s="160" t="s">
        <v>487</v>
      </c>
      <c r="S82" s="217" t="s">
        <v>330</v>
      </c>
      <c r="T82" s="330" t="s">
        <v>851</v>
      </c>
      <c r="U82" s="114">
        <v>1</v>
      </c>
      <c r="V82" s="84">
        <v>1</v>
      </c>
      <c r="W82" s="43">
        <v>1</v>
      </c>
      <c r="X82" s="43">
        <v>21019</v>
      </c>
      <c r="Y82" s="43">
        <v>2020</v>
      </c>
      <c r="Z82" s="85"/>
      <c r="AA82" s="188" t="s">
        <v>474</v>
      </c>
      <c r="AB82" s="188">
        <v>1</v>
      </c>
      <c r="AC82" s="43">
        <v>0.25</v>
      </c>
      <c r="AD82" s="114">
        <v>1</v>
      </c>
      <c r="AE82" s="159"/>
      <c r="AF82" s="159"/>
      <c r="AG82" s="160" t="s">
        <v>475</v>
      </c>
      <c r="AH82" s="52">
        <f t="shared" si="19"/>
        <v>0.25</v>
      </c>
      <c r="AI82" s="203">
        <f t="shared" si="20"/>
        <v>0.25</v>
      </c>
      <c r="AJ82" s="205">
        <v>0</v>
      </c>
      <c r="AK82" s="204">
        <f t="shared" si="21"/>
        <v>0</v>
      </c>
      <c r="AL82" s="52">
        <f t="shared" si="22"/>
        <v>0.25</v>
      </c>
      <c r="AM82" s="203">
        <f t="shared" si="18"/>
        <v>0.25</v>
      </c>
      <c r="AN82" s="160">
        <v>0</v>
      </c>
      <c r="AO82" s="204">
        <f t="shared" si="23"/>
        <v>0</v>
      </c>
      <c r="AP82" s="168"/>
      <c r="AQ82" s="170"/>
      <c r="AR82" s="160"/>
      <c r="AS82" s="169"/>
      <c r="AT82" s="168"/>
      <c r="AU82" s="171"/>
      <c r="AV82" s="160"/>
      <c r="AW82" s="172"/>
      <c r="AX82" s="173"/>
      <c r="AY82" s="170"/>
      <c r="AZ82" s="160"/>
      <c r="BA82" s="169"/>
      <c r="BB82" s="191" t="s">
        <v>706</v>
      </c>
    </row>
    <row r="83" spans="1:54" s="119" customFormat="1" ht="75.75" customHeight="1" x14ac:dyDescent="0.2">
      <c r="A83" s="100">
        <v>20.100000000000001</v>
      </c>
      <c r="B83" s="100" t="s">
        <v>511</v>
      </c>
      <c r="C83" s="91" t="s">
        <v>36</v>
      </c>
      <c r="D83" s="88" t="s">
        <v>512</v>
      </c>
      <c r="E83" s="91" t="s">
        <v>23</v>
      </c>
      <c r="F83" s="91" t="s">
        <v>108</v>
      </c>
      <c r="G83" s="89" t="s">
        <v>513</v>
      </c>
      <c r="H83" s="92" t="s">
        <v>514</v>
      </c>
      <c r="I83" s="89" t="s">
        <v>13</v>
      </c>
      <c r="J83" s="119" t="s">
        <v>515</v>
      </c>
      <c r="K83" s="93" t="s">
        <v>11</v>
      </c>
      <c r="L83" s="47" t="s">
        <v>12</v>
      </c>
      <c r="M83" s="120">
        <v>2000</v>
      </c>
      <c r="N83" s="217" t="s">
        <v>739</v>
      </c>
      <c r="O83" s="135" t="s">
        <v>740</v>
      </c>
      <c r="P83" s="217" t="s">
        <v>789</v>
      </c>
      <c r="Q83" s="217" t="s">
        <v>445</v>
      </c>
      <c r="R83" s="100" t="s">
        <v>495</v>
      </c>
      <c r="S83" s="217" t="s">
        <v>330</v>
      </c>
      <c r="T83" s="330" t="s">
        <v>872</v>
      </c>
      <c r="U83" s="100">
        <v>600</v>
      </c>
      <c r="V83" s="101">
        <v>1</v>
      </c>
      <c r="W83" s="100">
        <v>800</v>
      </c>
      <c r="X83" s="100">
        <v>2018</v>
      </c>
      <c r="Y83" s="100">
        <v>2020</v>
      </c>
      <c r="Z83" s="122"/>
      <c r="AA83" s="100" t="s">
        <v>496</v>
      </c>
      <c r="AB83" s="100">
        <v>600</v>
      </c>
      <c r="AC83" s="118">
        <v>150</v>
      </c>
      <c r="AD83" s="100">
        <v>600</v>
      </c>
      <c r="AE83" s="100"/>
      <c r="AF83" s="100"/>
      <c r="AG83" s="100" t="s">
        <v>13</v>
      </c>
      <c r="AH83" s="52">
        <f t="shared" si="19"/>
        <v>150</v>
      </c>
      <c r="AI83" s="203">
        <f t="shared" si="20"/>
        <v>0.25</v>
      </c>
      <c r="AJ83" s="206">
        <v>137</v>
      </c>
      <c r="AK83" s="204">
        <f t="shared" si="21"/>
        <v>0.22833333333333333</v>
      </c>
      <c r="AL83" s="52">
        <f t="shared" si="22"/>
        <v>150</v>
      </c>
      <c r="AM83" s="203">
        <f t="shared" si="18"/>
        <v>0.25</v>
      </c>
      <c r="AN83" s="100">
        <v>35</v>
      </c>
      <c r="AO83" s="204">
        <f t="shared" si="23"/>
        <v>5.8333333333333334E-2</v>
      </c>
      <c r="AP83" s="123"/>
      <c r="AQ83" s="125"/>
      <c r="AR83" s="100"/>
      <c r="AS83" s="124"/>
      <c r="AT83" s="123"/>
      <c r="AU83" s="126"/>
      <c r="AV83" s="100"/>
      <c r="AW83" s="127"/>
      <c r="AX83" s="128"/>
      <c r="AY83" s="125"/>
      <c r="AZ83" s="100"/>
      <c r="BA83" s="124"/>
      <c r="BB83" s="129"/>
    </row>
    <row r="84" spans="1:54" s="119" customFormat="1" ht="75.75" customHeight="1" x14ac:dyDescent="0.2">
      <c r="A84" s="100">
        <v>20.2</v>
      </c>
      <c r="B84" s="100" t="s">
        <v>511</v>
      </c>
      <c r="C84" s="91" t="s">
        <v>36</v>
      </c>
      <c r="D84" s="88" t="s">
        <v>516</v>
      </c>
      <c r="E84" s="91" t="s">
        <v>23</v>
      </c>
      <c r="F84" s="91" t="s">
        <v>108</v>
      </c>
      <c r="G84" s="89" t="s">
        <v>517</v>
      </c>
      <c r="H84" s="92" t="s">
        <v>518</v>
      </c>
      <c r="I84" s="89" t="s">
        <v>13</v>
      </c>
      <c r="J84" s="93" t="s">
        <v>519</v>
      </c>
      <c r="K84" s="93" t="s">
        <v>11</v>
      </c>
      <c r="L84" s="47" t="s">
        <v>12</v>
      </c>
      <c r="M84" s="120">
        <v>1500</v>
      </c>
      <c r="N84" s="217" t="s">
        <v>739</v>
      </c>
      <c r="O84" s="135" t="s">
        <v>740</v>
      </c>
      <c r="P84" s="217" t="s">
        <v>790</v>
      </c>
      <c r="Q84" s="217" t="s">
        <v>445</v>
      </c>
      <c r="R84" s="100" t="s">
        <v>495</v>
      </c>
      <c r="S84" s="217" t="s">
        <v>330</v>
      </c>
      <c r="T84" s="330" t="s">
        <v>869</v>
      </c>
      <c r="U84" s="100">
        <v>240</v>
      </c>
      <c r="V84" s="101">
        <v>1</v>
      </c>
      <c r="W84" s="100">
        <v>100</v>
      </c>
      <c r="X84" s="100">
        <v>2018</v>
      </c>
      <c r="Y84" s="100">
        <v>2020</v>
      </c>
      <c r="Z84" s="122"/>
      <c r="AA84" s="100" t="s">
        <v>496</v>
      </c>
      <c r="AB84" s="100">
        <v>240</v>
      </c>
      <c r="AC84" s="118">
        <v>60</v>
      </c>
      <c r="AD84" s="100">
        <v>240</v>
      </c>
      <c r="AE84" s="100"/>
      <c r="AF84" s="100"/>
      <c r="AG84" s="100" t="s">
        <v>13</v>
      </c>
      <c r="AH84" s="52">
        <f t="shared" si="19"/>
        <v>60</v>
      </c>
      <c r="AI84" s="203">
        <f t="shared" si="20"/>
        <v>0.25</v>
      </c>
      <c r="AJ84" s="206">
        <v>83</v>
      </c>
      <c r="AK84" s="204">
        <f t="shared" si="21"/>
        <v>0.34583333333333333</v>
      </c>
      <c r="AL84" s="52">
        <f t="shared" si="22"/>
        <v>60</v>
      </c>
      <c r="AM84" s="203">
        <f t="shared" si="18"/>
        <v>0.25</v>
      </c>
      <c r="AN84" s="100">
        <v>24</v>
      </c>
      <c r="AO84" s="204">
        <f t="shared" si="23"/>
        <v>0.1</v>
      </c>
      <c r="AP84" s="123"/>
      <c r="AQ84" s="125"/>
      <c r="AR84" s="100"/>
      <c r="AS84" s="124"/>
      <c r="AT84" s="123"/>
      <c r="AU84" s="126"/>
      <c r="AV84" s="100"/>
      <c r="AW84" s="127"/>
      <c r="AX84" s="128"/>
      <c r="AY84" s="125"/>
      <c r="AZ84" s="100"/>
      <c r="BA84" s="124"/>
      <c r="BB84" s="129"/>
    </row>
    <row r="85" spans="1:54" s="119" customFormat="1" ht="75.75" customHeight="1" x14ac:dyDescent="0.2">
      <c r="A85" s="100">
        <v>20.3</v>
      </c>
      <c r="B85" s="100" t="s">
        <v>511</v>
      </c>
      <c r="C85" s="91" t="s">
        <v>36</v>
      </c>
      <c r="D85" s="88" t="s">
        <v>216</v>
      </c>
      <c r="E85" s="91" t="s">
        <v>23</v>
      </c>
      <c r="F85" s="91" t="s">
        <v>108</v>
      </c>
      <c r="G85" s="89" t="s">
        <v>200</v>
      </c>
      <c r="H85" s="253" t="s">
        <v>520</v>
      </c>
      <c r="I85" s="89" t="s">
        <v>13</v>
      </c>
      <c r="J85" s="93" t="s">
        <v>217</v>
      </c>
      <c r="K85" s="93" t="s">
        <v>11</v>
      </c>
      <c r="L85" s="47" t="s">
        <v>12</v>
      </c>
      <c r="M85" s="120">
        <v>1500</v>
      </c>
      <c r="N85" s="217" t="s">
        <v>739</v>
      </c>
      <c r="O85" s="135" t="s">
        <v>740</v>
      </c>
      <c r="P85" s="217" t="s">
        <v>791</v>
      </c>
      <c r="Q85" s="217" t="s">
        <v>445</v>
      </c>
      <c r="R85" s="100" t="s">
        <v>495</v>
      </c>
      <c r="S85" s="217" t="s">
        <v>330</v>
      </c>
      <c r="T85" s="330" t="s">
        <v>873</v>
      </c>
      <c r="U85" s="100">
        <v>12</v>
      </c>
      <c r="V85" s="101">
        <v>1</v>
      </c>
      <c r="W85" s="100">
        <v>10</v>
      </c>
      <c r="X85" s="100">
        <v>2018</v>
      </c>
      <c r="Y85" s="100">
        <v>2020</v>
      </c>
      <c r="Z85" s="122"/>
      <c r="AA85" s="100" t="s">
        <v>496</v>
      </c>
      <c r="AB85" s="100">
        <v>12</v>
      </c>
      <c r="AC85" s="118">
        <v>3</v>
      </c>
      <c r="AD85" s="100">
        <v>12</v>
      </c>
      <c r="AE85" s="100"/>
      <c r="AF85" s="100"/>
      <c r="AG85" s="100" t="s">
        <v>13</v>
      </c>
      <c r="AH85" s="52">
        <f t="shared" si="19"/>
        <v>3</v>
      </c>
      <c r="AI85" s="203">
        <f t="shared" si="20"/>
        <v>0.25</v>
      </c>
      <c r="AJ85" s="206">
        <v>0</v>
      </c>
      <c r="AK85" s="204">
        <f t="shared" si="21"/>
        <v>0</v>
      </c>
      <c r="AL85" s="52">
        <f t="shared" si="22"/>
        <v>3</v>
      </c>
      <c r="AM85" s="203">
        <f t="shared" si="18"/>
        <v>0.25</v>
      </c>
      <c r="AN85" s="100">
        <v>0</v>
      </c>
      <c r="AO85" s="204">
        <f t="shared" si="23"/>
        <v>0</v>
      </c>
      <c r="AP85" s="123"/>
      <c r="AQ85" s="125"/>
      <c r="AR85" s="100"/>
      <c r="AS85" s="124"/>
      <c r="AT85" s="123"/>
      <c r="AU85" s="126"/>
      <c r="AV85" s="100"/>
      <c r="AW85" s="127"/>
      <c r="AX85" s="128"/>
      <c r="AY85" s="125"/>
      <c r="AZ85" s="100"/>
      <c r="BA85" s="124"/>
      <c r="BB85" s="129"/>
    </row>
    <row r="86" spans="1:54" s="119" customFormat="1" ht="75.75" customHeight="1" x14ac:dyDescent="0.2">
      <c r="A86" s="100">
        <v>21.1</v>
      </c>
      <c r="B86" s="100" t="s">
        <v>511</v>
      </c>
      <c r="C86" s="91" t="s">
        <v>36</v>
      </c>
      <c r="D86" s="88" t="s">
        <v>37</v>
      </c>
      <c r="E86" s="91" t="s">
        <v>23</v>
      </c>
      <c r="F86" s="91" t="s">
        <v>24</v>
      </c>
      <c r="G86" s="89" t="s">
        <v>38</v>
      </c>
      <c r="H86" s="92" t="s">
        <v>521</v>
      </c>
      <c r="I86" s="89" t="s">
        <v>39</v>
      </c>
      <c r="J86" s="93" t="s">
        <v>41</v>
      </c>
      <c r="K86" s="93" t="s">
        <v>11</v>
      </c>
      <c r="L86" s="47" t="s">
        <v>12</v>
      </c>
      <c r="M86" s="120">
        <v>4000</v>
      </c>
      <c r="N86" s="217" t="s">
        <v>739</v>
      </c>
      <c r="O86" s="135" t="s">
        <v>740</v>
      </c>
      <c r="P86" s="217" t="s">
        <v>792</v>
      </c>
      <c r="Q86" s="217" t="s">
        <v>445</v>
      </c>
      <c r="R86" s="100" t="s">
        <v>495</v>
      </c>
      <c r="S86" s="217" t="s">
        <v>330</v>
      </c>
      <c r="T86" s="330" t="s">
        <v>873</v>
      </c>
      <c r="U86" s="100">
        <v>40</v>
      </c>
      <c r="V86" s="101">
        <v>1</v>
      </c>
      <c r="W86" s="100">
        <v>0</v>
      </c>
      <c r="X86" s="100">
        <v>2018</v>
      </c>
      <c r="Y86" s="100">
        <v>2020</v>
      </c>
      <c r="Z86" s="122"/>
      <c r="AA86" s="100" t="s">
        <v>496</v>
      </c>
      <c r="AB86" s="100">
        <v>40</v>
      </c>
      <c r="AC86" s="100">
        <v>10</v>
      </c>
      <c r="AD86" s="100">
        <v>40</v>
      </c>
      <c r="AE86" s="100"/>
      <c r="AF86" s="100"/>
      <c r="AG86" s="100" t="s">
        <v>39</v>
      </c>
      <c r="AH86" s="52">
        <f t="shared" si="19"/>
        <v>10</v>
      </c>
      <c r="AI86" s="203">
        <f t="shared" si="20"/>
        <v>0.25</v>
      </c>
      <c r="AJ86" s="206">
        <v>1</v>
      </c>
      <c r="AK86" s="204">
        <f t="shared" si="21"/>
        <v>2.5000000000000001E-2</v>
      </c>
      <c r="AL86" s="52">
        <f t="shared" si="22"/>
        <v>10</v>
      </c>
      <c r="AM86" s="203">
        <f t="shared" si="18"/>
        <v>0.25</v>
      </c>
      <c r="AN86" s="100">
        <v>0</v>
      </c>
      <c r="AO86" s="204">
        <f t="shared" si="23"/>
        <v>0</v>
      </c>
      <c r="AP86" s="123"/>
      <c r="AQ86" s="125"/>
      <c r="AR86" s="100"/>
      <c r="AS86" s="124"/>
      <c r="AT86" s="123"/>
      <c r="AU86" s="126"/>
      <c r="AV86" s="100"/>
      <c r="AW86" s="127"/>
      <c r="AX86" s="128"/>
      <c r="AY86" s="125"/>
      <c r="AZ86" s="100"/>
      <c r="BA86" s="124"/>
      <c r="BB86" s="129"/>
    </row>
    <row r="87" spans="1:54" s="119" customFormat="1" ht="75.75" customHeight="1" x14ac:dyDescent="0.2">
      <c r="A87" s="100">
        <v>21.2</v>
      </c>
      <c r="B87" s="100" t="s">
        <v>511</v>
      </c>
      <c r="C87" s="91" t="s">
        <v>36</v>
      </c>
      <c r="D87" s="88" t="s">
        <v>203</v>
      </c>
      <c r="E87" s="91" t="s">
        <v>23</v>
      </c>
      <c r="F87" s="91" t="s">
        <v>108</v>
      </c>
      <c r="G87" s="89" t="s">
        <v>204</v>
      </c>
      <c r="H87" s="254" t="s">
        <v>522</v>
      </c>
      <c r="I87" s="89" t="s">
        <v>205</v>
      </c>
      <c r="J87" s="93" t="s">
        <v>206</v>
      </c>
      <c r="K87" s="93" t="s">
        <v>11</v>
      </c>
      <c r="L87" s="47" t="s">
        <v>12</v>
      </c>
      <c r="M87" s="120">
        <v>4000</v>
      </c>
      <c r="N87" s="217" t="s">
        <v>739</v>
      </c>
      <c r="O87" s="135" t="s">
        <v>740</v>
      </c>
      <c r="P87" s="217" t="s">
        <v>793</v>
      </c>
      <c r="Q87" s="217" t="s">
        <v>445</v>
      </c>
      <c r="R87" s="100" t="s">
        <v>495</v>
      </c>
      <c r="S87" s="217" t="s">
        <v>330</v>
      </c>
      <c r="T87" s="330" t="s">
        <v>873</v>
      </c>
      <c r="U87" s="100">
        <v>40</v>
      </c>
      <c r="V87" s="101">
        <v>1</v>
      </c>
      <c r="W87" s="255" t="s">
        <v>351</v>
      </c>
      <c r="X87" s="100">
        <v>2018</v>
      </c>
      <c r="Y87" s="100">
        <v>2020</v>
      </c>
      <c r="Z87" s="122"/>
      <c r="AA87" s="100" t="s">
        <v>496</v>
      </c>
      <c r="AB87" s="100">
        <v>40</v>
      </c>
      <c r="AC87" s="100">
        <v>10</v>
      </c>
      <c r="AD87" s="100">
        <v>40</v>
      </c>
      <c r="AE87" s="100"/>
      <c r="AF87" s="100"/>
      <c r="AG87" s="100" t="s">
        <v>205</v>
      </c>
      <c r="AH87" s="52">
        <f t="shared" si="19"/>
        <v>10</v>
      </c>
      <c r="AI87" s="203">
        <f t="shared" si="20"/>
        <v>0.25</v>
      </c>
      <c r="AJ87" s="206">
        <v>8</v>
      </c>
      <c r="AK87" s="204">
        <f t="shared" si="21"/>
        <v>0.2</v>
      </c>
      <c r="AL87" s="52">
        <f t="shared" si="22"/>
        <v>10</v>
      </c>
      <c r="AM87" s="203">
        <f t="shared" si="18"/>
        <v>0.25</v>
      </c>
      <c r="AN87" s="100">
        <v>0</v>
      </c>
      <c r="AO87" s="204">
        <f t="shared" si="23"/>
        <v>0</v>
      </c>
      <c r="AP87" s="123"/>
      <c r="AQ87" s="125"/>
      <c r="AR87" s="100"/>
      <c r="AS87" s="124"/>
      <c r="AT87" s="123"/>
      <c r="AU87" s="126"/>
      <c r="AV87" s="100"/>
      <c r="AW87" s="127"/>
      <c r="AX87" s="128"/>
      <c r="AY87" s="125"/>
      <c r="AZ87" s="100"/>
      <c r="BA87" s="124"/>
      <c r="BB87" s="129"/>
    </row>
    <row r="88" spans="1:54" s="119" customFormat="1" ht="75.75" customHeight="1" x14ac:dyDescent="0.2">
      <c r="A88" s="100">
        <v>21.3</v>
      </c>
      <c r="B88" s="100" t="s">
        <v>511</v>
      </c>
      <c r="C88" s="91" t="s">
        <v>36</v>
      </c>
      <c r="D88" s="88" t="s">
        <v>210</v>
      </c>
      <c r="E88" s="91" t="s">
        <v>23</v>
      </c>
      <c r="F88" s="91" t="s">
        <v>108</v>
      </c>
      <c r="G88" s="89" t="s">
        <v>211</v>
      </c>
      <c r="H88" s="92" t="s">
        <v>523</v>
      </c>
      <c r="I88" s="89" t="s">
        <v>39</v>
      </c>
      <c r="J88" s="93" t="s">
        <v>212</v>
      </c>
      <c r="K88" s="93" t="s">
        <v>11</v>
      </c>
      <c r="L88" s="47" t="s">
        <v>12</v>
      </c>
      <c r="M88" s="120">
        <v>4000</v>
      </c>
      <c r="N88" s="217" t="s">
        <v>739</v>
      </c>
      <c r="O88" s="135" t="s">
        <v>740</v>
      </c>
      <c r="P88" s="217" t="s">
        <v>794</v>
      </c>
      <c r="Q88" s="217" t="s">
        <v>445</v>
      </c>
      <c r="R88" s="100" t="s">
        <v>495</v>
      </c>
      <c r="S88" s="217" t="s">
        <v>330</v>
      </c>
      <c r="T88" s="330" t="s">
        <v>873</v>
      </c>
      <c r="U88" s="100">
        <v>40</v>
      </c>
      <c r="V88" s="101">
        <v>1</v>
      </c>
      <c r="W88" s="100">
        <v>0</v>
      </c>
      <c r="X88" s="100">
        <v>2018</v>
      </c>
      <c r="Y88" s="100">
        <v>2020</v>
      </c>
      <c r="Z88" s="122"/>
      <c r="AA88" s="100" t="s">
        <v>496</v>
      </c>
      <c r="AB88" s="100">
        <v>40</v>
      </c>
      <c r="AC88" s="100">
        <v>10</v>
      </c>
      <c r="AD88" s="100">
        <v>40</v>
      </c>
      <c r="AE88" s="100"/>
      <c r="AF88" s="100"/>
      <c r="AG88" s="100" t="s">
        <v>39</v>
      </c>
      <c r="AH88" s="52">
        <f t="shared" si="19"/>
        <v>10</v>
      </c>
      <c r="AI88" s="203">
        <f t="shared" si="20"/>
        <v>0.25</v>
      </c>
      <c r="AJ88" s="206">
        <v>0</v>
      </c>
      <c r="AK88" s="204">
        <f t="shared" si="21"/>
        <v>0</v>
      </c>
      <c r="AL88" s="52">
        <f t="shared" si="22"/>
        <v>10</v>
      </c>
      <c r="AM88" s="203">
        <f t="shared" si="18"/>
        <v>0.25</v>
      </c>
      <c r="AN88" s="100">
        <v>0</v>
      </c>
      <c r="AO88" s="204">
        <f t="shared" si="23"/>
        <v>0</v>
      </c>
      <c r="AP88" s="123"/>
      <c r="AQ88" s="125"/>
      <c r="AR88" s="100"/>
      <c r="AS88" s="124"/>
      <c r="AT88" s="123"/>
      <c r="AU88" s="126"/>
      <c r="AV88" s="100"/>
      <c r="AW88" s="127"/>
      <c r="AX88" s="128"/>
      <c r="AY88" s="125"/>
      <c r="AZ88" s="100"/>
      <c r="BA88" s="124"/>
      <c r="BB88" s="129"/>
    </row>
    <row r="89" spans="1:54" s="119" customFormat="1" ht="75.75" customHeight="1" x14ac:dyDescent="0.2">
      <c r="A89" s="100">
        <v>21.4</v>
      </c>
      <c r="B89" s="100" t="s">
        <v>511</v>
      </c>
      <c r="C89" s="91" t="s">
        <v>36</v>
      </c>
      <c r="D89" s="88" t="s">
        <v>218</v>
      </c>
      <c r="E89" s="91" t="s">
        <v>23</v>
      </c>
      <c r="F89" s="91" t="s">
        <v>108</v>
      </c>
      <c r="G89" s="89" t="s">
        <v>219</v>
      </c>
      <c r="H89" s="92" t="s">
        <v>524</v>
      </c>
      <c r="I89" s="89" t="s">
        <v>220</v>
      </c>
      <c r="J89" s="93" t="s">
        <v>221</v>
      </c>
      <c r="K89" s="93" t="s">
        <v>11</v>
      </c>
      <c r="L89" s="47" t="s">
        <v>12</v>
      </c>
      <c r="M89" s="120">
        <v>4000</v>
      </c>
      <c r="N89" s="217" t="s">
        <v>739</v>
      </c>
      <c r="O89" s="135" t="s">
        <v>740</v>
      </c>
      <c r="P89" s="217" t="s">
        <v>795</v>
      </c>
      <c r="Q89" s="217" t="s">
        <v>445</v>
      </c>
      <c r="R89" s="100" t="s">
        <v>495</v>
      </c>
      <c r="S89" s="217" t="s">
        <v>330</v>
      </c>
      <c r="T89" s="330" t="s">
        <v>873</v>
      </c>
      <c r="U89" s="100">
        <v>40</v>
      </c>
      <c r="V89" s="101">
        <v>1</v>
      </c>
      <c r="W89" s="100">
        <v>2</v>
      </c>
      <c r="X89" s="100">
        <v>2018</v>
      </c>
      <c r="Y89" s="100">
        <v>2020</v>
      </c>
      <c r="Z89" s="122"/>
      <c r="AA89" s="100" t="s">
        <v>496</v>
      </c>
      <c r="AB89" s="100">
        <v>40</v>
      </c>
      <c r="AC89" s="100">
        <v>10</v>
      </c>
      <c r="AD89" s="100">
        <v>40</v>
      </c>
      <c r="AE89" s="100"/>
      <c r="AF89" s="100"/>
      <c r="AG89" s="100" t="s">
        <v>220</v>
      </c>
      <c r="AH89" s="52">
        <f t="shared" si="19"/>
        <v>10</v>
      </c>
      <c r="AI89" s="203">
        <f t="shared" si="20"/>
        <v>0.25</v>
      </c>
      <c r="AJ89" s="206">
        <v>3</v>
      </c>
      <c r="AK89" s="204">
        <f t="shared" si="21"/>
        <v>7.4999999999999997E-2</v>
      </c>
      <c r="AL89" s="52">
        <f t="shared" si="22"/>
        <v>10</v>
      </c>
      <c r="AM89" s="203">
        <f t="shared" si="18"/>
        <v>0.25</v>
      </c>
      <c r="AN89" s="100">
        <v>0</v>
      </c>
      <c r="AO89" s="204">
        <f t="shared" si="23"/>
        <v>0</v>
      </c>
      <c r="AP89" s="123"/>
      <c r="AQ89" s="125"/>
      <c r="AR89" s="100"/>
      <c r="AS89" s="124"/>
      <c r="AT89" s="123"/>
      <c r="AU89" s="126"/>
      <c r="AV89" s="100"/>
      <c r="AW89" s="127"/>
      <c r="AX89" s="128"/>
      <c r="AY89" s="125"/>
      <c r="AZ89" s="100"/>
      <c r="BA89" s="124"/>
      <c r="BB89" s="129"/>
    </row>
    <row r="90" spans="1:54" s="119" customFormat="1" ht="75.75" customHeight="1" x14ac:dyDescent="0.2">
      <c r="A90" s="100">
        <v>21.5</v>
      </c>
      <c r="B90" s="100" t="s">
        <v>511</v>
      </c>
      <c r="C90" s="91" t="s">
        <v>36</v>
      </c>
      <c r="D90" s="88" t="s">
        <v>525</v>
      </c>
      <c r="E90" s="91" t="s">
        <v>23</v>
      </c>
      <c r="F90" s="91" t="s">
        <v>526</v>
      </c>
      <c r="G90" s="89" t="s">
        <v>527</v>
      </c>
      <c r="H90" s="92" t="s">
        <v>528</v>
      </c>
      <c r="I90" s="89" t="s">
        <v>13</v>
      </c>
      <c r="J90" s="93" t="s">
        <v>529</v>
      </c>
      <c r="K90" s="93" t="s">
        <v>11</v>
      </c>
      <c r="L90" s="47" t="s">
        <v>12</v>
      </c>
      <c r="M90" s="120">
        <v>4000</v>
      </c>
      <c r="N90" s="217" t="s">
        <v>739</v>
      </c>
      <c r="O90" s="135" t="s">
        <v>740</v>
      </c>
      <c r="P90" s="217" t="s">
        <v>796</v>
      </c>
      <c r="Q90" s="217" t="s">
        <v>445</v>
      </c>
      <c r="R90" s="100" t="s">
        <v>495</v>
      </c>
      <c r="S90" s="217" t="s">
        <v>330</v>
      </c>
      <c r="T90" s="330" t="s">
        <v>868</v>
      </c>
      <c r="U90" s="100">
        <v>1000</v>
      </c>
      <c r="V90" s="101">
        <v>1</v>
      </c>
      <c r="W90" s="100" t="s">
        <v>351</v>
      </c>
      <c r="X90" s="100">
        <v>2018</v>
      </c>
      <c r="Y90" s="100">
        <v>2020</v>
      </c>
      <c r="Z90" s="122"/>
      <c r="AA90" s="100" t="s">
        <v>496</v>
      </c>
      <c r="AB90" s="100">
        <v>1000</v>
      </c>
      <c r="AC90" s="100">
        <v>250</v>
      </c>
      <c r="AD90" s="100">
        <v>1000</v>
      </c>
      <c r="AE90" s="100"/>
      <c r="AF90" s="100"/>
      <c r="AG90" s="100" t="s">
        <v>13</v>
      </c>
      <c r="AH90" s="52">
        <f t="shared" si="19"/>
        <v>250</v>
      </c>
      <c r="AI90" s="203">
        <f t="shared" si="20"/>
        <v>0.25</v>
      </c>
      <c r="AJ90" s="206">
        <v>324</v>
      </c>
      <c r="AK90" s="204">
        <f t="shared" si="21"/>
        <v>0.32400000000000001</v>
      </c>
      <c r="AL90" s="52">
        <f t="shared" si="22"/>
        <v>250</v>
      </c>
      <c r="AM90" s="203">
        <f t="shared" si="18"/>
        <v>0.25</v>
      </c>
      <c r="AN90" s="100">
        <v>394</v>
      </c>
      <c r="AO90" s="204">
        <f t="shared" si="23"/>
        <v>0.39400000000000002</v>
      </c>
      <c r="AP90" s="123"/>
      <c r="AQ90" s="125"/>
      <c r="AR90" s="100"/>
      <c r="AS90" s="124"/>
      <c r="AT90" s="123"/>
      <c r="AU90" s="126"/>
      <c r="AV90" s="100"/>
      <c r="AW90" s="127"/>
      <c r="AX90" s="128"/>
      <c r="AY90" s="125"/>
      <c r="AZ90" s="100"/>
      <c r="BA90" s="124"/>
      <c r="BB90" s="129"/>
    </row>
    <row r="91" spans="1:54" s="119" customFormat="1" ht="75.75" customHeight="1" x14ac:dyDescent="0.2">
      <c r="A91" s="100">
        <v>22.1</v>
      </c>
      <c r="B91" s="100" t="s">
        <v>511</v>
      </c>
      <c r="C91" s="91" t="s">
        <v>36</v>
      </c>
      <c r="D91" s="88" t="s">
        <v>199</v>
      </c>
      <c r="E91" s="91" t="s">
        <v>23</v>
      </c>
      <c r="F91" s="91" t="s">
        <v>108</v>
      </c>
      <c r="G91" s="89" t="s">
        <v>200</v>
      </c>
      <c r="H91" s="253" t="s">
        <v>530</v>
      </c>
      <c r="I91" s="89" t="s">
        <v>13</v>
      </c>
      <c r="J91" s="93" t="s">
        <v>202</v>
      </c>
      <c r="K91" s="93" t="s">
        <v>11</v>
      </c>
      <c r="L91" s="47" t="s">
        <v>12</v>
      </c>
      <c r="M91" s="120">
        <v>700</v>
      </c>
      <c r="N91" s="217" t="s">
        <v>739</v>
      </c>
      <c r="O91" s="135" t="s">
        <v>740</v>
      </c>
      <c r="P91" s="217" t="s">
        <v>797</v>
      </c>
      <c r="Q91" s="217" t="s">
        <v>445</v>
      </c>
      <c r="R91" s="100" t="s">
        <v>495</v>
      </c>
      <c r="S91" s="217" t="s">
        <v>330</v>
      </c>
      <c r="T91" s="330" t="s">
        <v>873</v>
      </c>
      <c r="U91" s="100">
        <v>30</v>
      </c>
      <c r="V91" s="101">
        <v>1</v>
      </c>
      <c r="W91" s="100">
        <v>30</v>
      </c>
      <c r="X91" s="100">
        <v>2018</v>
      </c>
      <c r="Y91" s="100">
        <v>2020</v>
      </c>
      <c r="Z91" s="122"/>
      <c r="AA91" s="100" t="s">
        <v>496</v>
      </c>
      <c r="AB91" s="100">
        <v>30</v>
      </c>
      <c r="AC91" s="100">
        <v>7.5</v>
      </c>
      <c r="AD91" s="100">
        <v>30</v>
      </c>
      <c r="AE91" s="100"/>
      <c r="AF91" s="100"/>
      <c r="AG91" s="100" t="s">
        <v>13</v>
      </c>
      <c r="AH91" s="52">
        <f t="shared" si="19"/>
        <v>7.5</v>
      </c>
      <c r="AI91" s="203">
        <f t="shared" si="20"/>
        <v>0.25</v>
      </c>
      <c r="AJ91" s="206">
        <v>3</v>
      </c>
      <c r="AK91" s="204">
        <f t="shared" si="21"/>
        <v>0.1</v>
      </c>
      <c r="AL91" s="52">
        <f t="shared" si="22"/>
        <v>7.5</v>
      </c>
      <c r="AM91" s="203">
        <f t="shared" si="18"/>
        <v>0.25</v>
      </c>
      <c r="AN91" s="100">
        <v>0</v>
      </c>
      <c r="AO91" s="204">
        <f t="shared" si="23"/>
        <v>0</v>
      </c>
      <c r="AP91" s="123"/>
      <c r="AQ91" s="125"/>
      <c r="AR91" s="100"/>
      <c r="AS91" s="124"/>
      <c r="AT91" s="123"/>
      <c r="AU91" s="126"/>
      <c r="AV91" s="100"/>
      <c r="AW91" s="127"/>
      <c r="AX91" s="128"/>
      <c r="AY91" s="125"/>
      <c r="AZ91" s="100"/>
      <c r="BA91" s="124"/>
      <c r="BB91" s="129"/>
    </row>
    <row r="92" spans="1:54" s="119" customFormat="1" ht="75.75" customHeight="1" x14ac:dyDescent="0.2">
      <c r="A92" s="100">
        <v>22.2</v>
      </c>
      <c r="B92" s="100" t="s">
        <v>511</v>
      </c>
      <c r="C92" s="91" t="s">
        <v>36</v>
      </c>
      <c r="D92" s="88" t="s">
        <v>207</v>
      </c>
      <c r="E92" s="91" t="s">
        <v>23</v>
      </c>
      <c r="F92" s="91" t="s">
        <v>108</v>
      </c>
      <c r="G92" s="89" t="s">
        <v>208</v>
      </c>
      <c r="H92" s="92" t="s">
        <v>531</v>
      </c>
      <c r="I92" s="89" t="s">
        <v>39</v>
      </c>
      <c r="J92" s="93" t="s">
        <v>209</v>
      </c>
      <c r="K92" s="93" t="s">
        <v>11</v>
      </c>
      <c r="L92" s="47" t="s">
        <v>12</v>
      </c>
      <c r="M92" s="120">
        <v>1200</v>
      </c>
      <c r="N92" s="217" t="s">
        <v>739</v>
      </c>
      <c r="O92" s="135" t="s">
        <v>740</v>
      </c>
      <c r="P92" s="217" t="s">
        <v>798</v>
      </c>
      <c r="Q92" s="217" t="s">
        <v>445</v>
      </c>
      <c r="R92" s="100" t="s">
        <v>495</v>
      </c>
      <c r="S92" s="217" t="s">
        <v>330</v>
      </c>
      <c r="T92" s="330" t="s">
        <v>873</v>
      </c>
      <c r="U92" s="100">
        <v>30</v>
      </c>
      <c r="V92" s="101">
        <v>1</v>
      </c>
      <c r="W92" s="100">
        <v>1</v>
      </c>
      <c r="X92" s="100">
        <v>2018</v>
      </c>
      <c r="Y92" s="100">
        <v>2020</v>
      </c>
      <c r="Z92" s="122"/>
      <c r="AA92" s="100" t="s">
        <v>496</v>
      </c>
      <c r="AB92" s="100">
        <v>30</v>
      </c>
      <c r="AC92" s="100">
        <v>7.5</v>
      </c>
      <c r="AD92" s="100">
        <v>30</v>
      </c>
      <c r="AE92" s="100"/>
      <c r="AF92" s="100"/>
      <c r="AG92" s="100" t="s">
        <v>39</v>
      </c>
      <c r="AH92" s="52">
        <f t="shared" si="19"/>
        <v>7.5</v>
      </c>
      <c r="AI92" s="203">
        <f t="shared" si="20"/>
        <v>0.25</v>
      </c>
      <c r="AJ92" s="206">
        <v>0</v>
      </c>
      <c r="AK92" s="204">
        <f t="shared" si="21"/>
        <v>0</v>
      </c>
      <c r="AL92" s="52">
        <f t="shared" si="22"/>
        <v>7.5</v>
      </c>
      <c r="AM92" s="203">
        <f t="shared" si="18"/>
        <v>0.25</v>
      </c>
      <c r="AN92" s="100">
        <v>0</v>
      </c>
      <c r="AO92" s="204">
        <f t="shared" si="23"/>
        <v>0</v>
      </c>
      <c r="AP92" s="123"/>
      <c r="AQ92" s="125"/>
      <c r="AR92" s="100"/>
      <c r="AS92" s="124"/>
      <c r="AT92" s="123"/>
      <c r="AU92" s="126"/>
      <c r="AV92" s="100"/>
      <c r="AW92" s="127"/>
      <c r="AX92" s="128"/>
      <c r="AY92" s="125"/>
      <c r="AZ92" s="100"/>
      <c r="BA92" s="124"/>
      <c r="BB92" s="129"/>
    </row>
    <row r="93" spans="1:54" s="119" customFormat="1" ht="75.75" customHeight="1" x14ac:dyDescent="0.2">
      <c r="A93" s="100">
        <v>22.3</v>
      </c>
      <c r="B93" s="100" t="s">
        <v>511</v>
      </c>
      <c r="C93" s="91" t="s">
        <v>36</v>
      </c>
      <c r="D93" s="88" t="s">
        <v>213</v>
      </c>
      <c r="E93" s="91" t="s">
        <v>23</v>
      </c>
      <c r="F93" s="91" t="s">
        <v>108</v>
      </c>
      <c r="G93" s="89" t="s">
        <v>214</v>
      </c>
      <c r="H93" s="92" t="s">
        <v>532</v>
      </c>
      <c r="I93" s="89" t="s">
        <v>39</v>
      </c>
      <c r="J93" s="93" t="s">
        <v>215</v>
      </c>
      <c r="K93" s="93" t="s">
        <v>11</v>
      </c>
      <c r="L93" s="47" t="s">
        <v>12</v>
      </c>
      <c r="M93" s="120">
        <v>700</v>
      </c>
      <c r="N93" s="217" t="s">
        <v>739</v>
      </c>
      <c r="O93" s="135" t="s">
        <v>740</v>
      </c>
      <c r="P93" s="217" t="s">
        <v>799</v>
      </c>
      <c r="Q93" s="217" t="s">
        <v>445</v>
      </c>
      <c r="R93" s="100" t="s">
        <v>495</v>
      </c>
      <c r="S93" s="217" t="s">
        <v>330</v>
      </c>
      <c r="T93" s="330" t="s">
        <v>873</v>
      </c>
      <c r="U93" s="100">
        <v>30</v>
      </c>
      <c r="V93" s="101">
        <v>1</v>
      </c>
      <c r="W93" s="100">
        <v>40</v>
      </c>
      <c r="X93" s="100">
        <v>2018</v>
      </c>
      <c r="Y93" s="100">
        <v>2020</v>
      </c>
      <c r="Z93" s="122"/>
      <c r="AA93" s="100" t="s">
        <v>496</v>
      </c>
      <c r="AB93" s="100">
        <v>30</v>
      </c>
      <c r="AC93" s="100">
        <v>7.5</v>
      </c>
      <c r="AD93" s="100">
        <v>30</v>
      </c>
      <c r="AE93" s="100"/>
      <c r="AF93" s="100"/>
      <c r="AG93" s="100" t="s">
        <v>39</v>
      </c>
      <c r="AH93" s="52">
        <f t="shared" si="19"/>
        <v>7.5</v>
      </c>
      <c r="AI93" s="203">
        <f t="shared" si="20"/>
        <v>0.25</v>
      </c>
      <c r="AJ93" s="206">
        <v>1</v>
      </c>
      <c r="AK93" s="204">
        <f t="shared" si="21"/>
        <v>3.3333333333333333E-2</v>
      </c>
      <c r="AL93" s="52">
        <f t="shared" si="22"/>
        <v>7.5</v>
      </c>
      <c r="AM93" s="203">
        <f t="shared" si="18"/>
        <v>0.25</v>
      </c>
      <c r="AN93" s="100">
        <v>0</v>
      </c>
      <c r="AO93" s="204">
        <f t="shared" si="23"/>
        <v>0</v>
      </c>
      <c r="AP93" s="123"/>
      <c r="AQ93" s="125"/>
      <c r="AR93" s="100"/>
      <c r="AS93" s="124"/>
      <c r="AT93" s="123"/>
      <c r="AU93" s="126"/>
      <c r="AV93" s="100"/>
      <c r="AW93" s="127"/>
      <c r="AX93" s="128"/>
      <c r="AY93" s="125"/>
      <c r="AZ93" s="100"/>
      <c r="BA93" s="124"/>
      <c r="BB93" s="129"/>
    </row>
    <row r="94" spans="1:54" s="119" customFormat="1" ht="75.75" customHeight="1" x14ac:dyDescent="0.2">
      <c r="A94" s="100">
        <v>22.4</v>
      </c>
      <c r="B94" s="100" t="s">
        <v>511</v>
      </c>
      <c r="C94" s="91" t="s">
        <v>36</v>
      </c>
      <c r="D94" s="88" t="s">
        <v>242</v>
      </c>
      <c r="E94" s="91" t="s">
        <v>243</v>
      </c>
      <c r="F94" s="91" t="s">
        <v>244</v>
      </c>
      <c r="G94" s="89" t="s">
        <v>245</v>
      </c>
      <c r="H94" s="92" t="s">
        <v>533</v>
      </c>
      <c r="I94" s="89" t="s">
        <v>197</v>
      </c>
      <c r="J94" s="93" t="s">
        <v>246</v>
      </c>
      <c r="K94" s="93" t="s">
        <v>11</v>
      </c>
      <c r="L94" s="47" t="s">
        <v>12</v>
      </c>
      <c r="M94" s="120">
        <v>700</v>
      </c>
      <c r="N94" s="217" t="s">
        <v>739</v>
      </c>
      <c r="O94" s="135" t="s">
        <v>740</v>
      </c>
      <c r="P94" s="217" t="s">
        <v>800</v>
      </c>
      <c r="Q94" s="217" t="s">
        <v>445</v>
      </c>
      <c r="R94" s="100" t="s">
        <v>495</v>
      </c>
      <c r="S94" s="217" t="s">
        <v>330</v>
      </c>
      <c r="T94" s="330" t="s">
        <v>873</v>
      </c>
      <c r="U94" s="100">
        <v>30</v>
      </c>
      <c r="V94" s="101">
        <v>1</v>
      </c>
      <c r="W94" s="100">
        <v>0</v>
      </c>
      <c r="X94" s="100">
        <v>2018</v>
      </c>
      <c r="Y94" s="100">
        <v>2020</v>
      </c>
      <c r="Z94" s="122"/>
      <c r="AA94" s="100" t="s">
        <v>496</v>
      </c>
      <c r="AB94" s="100">
        <v>30</v>
      </c>
      <c r="AC94" s="100">
        <v>7.5</v>
      </c>
      <c r="AD94" s="100">
        <v>30</v>
      </c>
      <c r="AE94" s="100"/>
      <c r="AF94" s="100"/>
      <c r="AG94" s="100" t="s">
        <v>197</v>
      </c>
      <c r="AH94" s="52">
        <f t="shared" si="19"/>
        <v>7.5</v>
      </c>
      <c r="AI94" s="203">
        <f t="shared" si="20"/>
        <v>0.25</v>
      </c>
      <c r="AJ94" s="206">
        <v>1</v>
      </c>
      <c r="AK94" s="204">
        <f t="shared" si="21"/>
        <v>3.3333333333333333E-2</v>
      </c>
      <c r="AL94" s="52">
        <f t="shared" si="22"/>
        <v>7.5</v>
      </c>
      <c r="AM94" s="203">
        <f t="shared" si="18"/>
        <v>0.25</v>
      </c>
      <c r="AN94" s="100">
        <v>0</v>
      </c>
      <c r="AO94" s="204">
        <f t="shared" si="23"/>
        <v>0</v>
      </c>
      <c r="AP94" s="123"/>
      <c r="AQ94" s="125"/>
      <c r="AR94" s="100"/>
      <c r="AS94" s="124"/>
      <c r="AT94" s="123"/>
      <c r="AU94" s="126"/>
      <c r="AV94" s="100"/>
      <c r="AW94" s="127"/>
      <c r="AX94" s="128"/>
      <c r="AY94" s="125"/>
      <c r="AZ94" s="100"/>
      <c r="BA94" s="124"/>
      <c r="BB94" s="129"/>
    </row>
    <row r="95" spans="1:54" s="119" customFormat="1" ht="103.15" customHeight="1" x14ac:dyDescent="0.2">
      <c r="A95" s="100">
        <v>22.5</v>
      </c>
      <c r="B95" s="100" t="s">
        <v>511</v>
      </c>
      <c r="C95" s="91" t="s">
        <v>36</v>
      </c>
      <c r="D95" s="88" t="s">
        <v>247</v>
      </c>
      <c r="E95" s="91" t="s">
        <v>243</v>
      </c>
      <c r="F95" s="91" t="s">
        <v>248</v>
      </c>
      <c r="G95" s="89" t="s">
        <v>534</v>
      </c>
      <c r="H95" s="92" t="s">
        <v>535</v>
      </c>
      <c r="I95" s="89" t="s">
        <v>197</v>
      </c>
      <c r="J95" s="93" t="s">
        <v>250</v>
      </c>
      <c r="K95" s="93" t="s">
        <v>11</v>
      </c>
      <c r="L95" s="47" t="s">
        <v>12</v>
      </c>
      <c r="M95" s="120">
        <v>700</v>
      </c>
      <c r="N95" s="217" t="s">
        <v>739</v>
      </c>
      <c r="O95" s="135" t="s">
        <v>740</v>
      </c>
      <c r="P95" s="217" t="s">
        <v>801</v>
      </c>
      <c r="Q95" s="217" t="s">
        <v>445</v>
      </c>
      <c r="R95" s="100" t="s">
        <v>495</v>
      </c>
      <c r="S95" s="217" t="s">
        <v>330</v>
      </c>
      <c r="T95" s="330" t="s">
        <v>873</v>
      </c>
      <c r="U95" s="100">
        <v>30</v>
      </c>
      <c r="V95" s="101">
        <v>1</v>
      </c>
      <c r="W95" s="100" t="s">
        <v>351</v>
      </c>
      <c r="X95" s="100">
        <v>2018</v>
      </c>
      <c r="Y95" s="100">
        <v>2020</v>
      </c>
      <c r="Z95" s="122"/>
      <c r="AA95" s="100" t="s">
        <v>496</v>
      </c>
      <c r="AB95" s="100">
        <v>30</v>
      </c>
      <c r="AC95" s="100">
        <v>7.5</v>
      </c>
      <c r="AD95" s="100">
        <v>30</v>
      </c>
      <c r="AE95" s="100"/>
      <c r="AF95" s="100"/>
      <c r="AG95" s="100" t="s">
        <v>197</v>
      </c>
      <c r="AH95" s="52">
        <f t="shared" si="19"/>
        <v>7.5</v>
      </c>
      <c r="AI95" s="203">
        <f t="shared" si="20"/>
        <v>0.25</v>
      </c>
      <c r="AJ95" s="206">
        <v>1</v>
      </c>
      <c r="AK95" s="204">
        <f t="shared" si="21"/>
        <v>3.3333333333333333E-2</v>
      </c>
      <c r="AL95" s="52">
        <f t="shared" si="22"/>
        <v>7.5</v>
      </c>
      <c r="AM95" s="203">
        <f t="shared" si="18"/>
        <v>0.25</v>
      </c>
      <c r="AN95" s="100">
        <v>0</v>
      </c>
      <c r="AO95" s="204">
        <f t="shared" si="23"/>
        <v>0</v>
      </c>
      <c r="AP95" s="123"/>
      <c r="AQ95" s="125"/>
      <c r="AR95" s="100"/>
      <c r="AS95" s="124"/>
      <c r="AT95" s="123"/>
      <c r="AU95" s="126"/>
      <c r="AV95" s="100"/>
      <c r="AW95" s="127"/>
      <c r="AX95" s="128"/>
      <c r="AY95" s="125"/>
      <c r="AZ95" s="100"/>
      <c r="BA95" s="124"/>
      <c r="BB95" s="129"/>
    </row>
    <row r="96" spans="1:54" s="119" customFormat="1" ht="75.75" customHeight="1" x14ac:dyDescent="0.2">
      <c r="A96" s="256">
        <v>22.6</v>
      </c>
      <c r="B96" s="100" t="s">
        <v>511</v>
      </c>
      <c r="C96" s="91" t="s">
        <v>36</v>
      </c>
      <c r="D96" s="88" t="s">
        <v>252</v>
      </c>
      <c r="E96" s="91" t="s">
        <v>243</v>
      </c>
      <c r="F96" s="91" t="s">
        <v>251</v>
      </c>
      <c r="G96" s="89" t="s">
        <v>253</v>
      </c>
      <c r="H96" s="92" t="s">
        <v>536</v>
      </c>
      <c r="I96" s="89" t="s">
        <v>39</v>
      </c>
      <c r="J96" s="93" t="s">
        <v>255</v>
      </c>
      <c r="K96" s="93" t="s">
        <v>11</v>
      </c>
      <c r="L96" s="47" t="s">
        <v>12</v>
      </c>
      <c r="M96" s="120">
        <v>1000</v>
      </c>
      <c r="N96" s="217" t="s">
        <v>739</v>
      </c>
      <c r="O96" s="135" t="s">
        <v>740</v>
      </c>
      <c r="P96" s="217" t="s">
        <v>802</v>
      </c>
      <c r="Q96" s="217" t="s">
        <v>445</v>
      </c>
      <c r="R96" s="100" t="s">
        <v>495</v>
      </c>
      <c r="S96" s="217" t="s">
        <v>330</v>
      </c>
      <c r="T96" s="330" t="s">
        <v>873</v>
      </c>
      <c r="U96" s="100">
        <v>30</v>
      </c>
      <c r="V96" s="101">
        <v>1</v>
      </c>
      <c r="W96" s="100">
        <v>0</v>
      </c>
      <c r="X96" s="100">
        <v>2018</v>
      </c>
      <c r="Y96" s="100">
        <v>2020</v>
      </c>
      <c r="Z96" s="122"/>
      <c r="AA96" s="100" t="s">
        <v>496</v>
      </c>
      <c r="AB96" s="100">
        <v>30</v>
      </c>
      <c r="AC96" s="100">
        <v>7.5</v>
      </c>
      <c r="AD96" s="100">
        <v>30</v>
      </c>
      <c r="AE96" s="100"/>
      <c r="AF96" s="100"/>
      <c r="AG96" s="100" t="s">
        <v>39</v>
      </c>
      <c r="AH96" s="52">
        <f t="shared" si="19"/>
        <v>7.5</v>
      </c>
      <c r="AI96" s="203">
        <f t="shared" si="20"/>
        <v>0.25</v>
      </c>
      <c r="AJ96" s="206">
        <v>0</v>
      </c>
      <c r="AK96" s="204">
        <f t="shared" si="21"/>
        <v>0</v>
      </c>
      <c r="AL96" s="52">
        <f t="shared" si="22"/>
        <v>7.5</v>
      </c>
      <c r="AM96" s="203">
        <f t="shared" si="18"/>
        <v>0.25</v>
      </c>
      <c r="AN96" s="100">
        <v>0</v>
      </c>
      <c r="AO96" s="204">
        <f t="shared" si="23"/>
        <v>0</v>
      </c>
      <c r="AP96" s="123"/>
      <c r="AQ96" s="125"/>
      <c r="AR96" s="100"/>
      <c r="AS96" s="124"/>
      <c r="AT96" s="123"/>
      <c r="AU96" s="126"/>
      <c r="AV96" s="100"/>
      <c r="AW96" s="127"/>
      <c r="AX96" s="128"/>
      <c r="AY96" s="125"/>
      <c r="AZ96" s="100"/>
      <c r="BA96" s="124"/>
      <c r="BB96" s="129"/>
    </row>
    <row r="97" spans="1:54" s="59" customFormat="1" ht="134.25" customHeight="1" x14ac:dyDescent="0.2">
      <c r="A97" s="43">
        <v>23.1</v>
      </c>
      <c r="B97" s="149" t="s">
        <v>337</v>
      </c>
      <c r="C97" s="44" t="s">
        <v>54</v>
      </c>
      <c r="D97" s="44" t="s">
        <v>717</v>
      </c>
      <c r="E97" s="91" t="s">
        <v>23</v>
      </c>
      <c r="F97" s="87" t="s">
        <v>42</v>
      </c>
      <c r="G97" s="89" t="s">
        <v>59</v>
      </c>
      <c r="H97" s="179" t="s">
        <v>647</v>
      </c>
      <c r="I97" s="89" t="s">
        <v>648</v>
      </c>
      <c r="J97" s="91" t="s">
        <v>657</v>
      </c>
      <c r="K97" s="93" t="s">
        <v>393</v>
      </c>
      <c r="L97" s="47" t="s">
        <v>12</v>
      </c>
      <c r="M97" s="223">
        <v>19230</v>
      </c>
      <c r="N97" s="217" t="s">
        <v>739</v>
      </c>
      <c r="O97" s="135" t="s">
        <v>740</v>
      </c>
      <c r="P97" s="217" t="s">
        <v>803</v>
      </c>
      <c r="Q97" s="217" t="s">
        <v>445</v>
      </c>
      <c r="R97" s="149" t="s">
        <v>339</v>
      </c>
      <c r="S97" s="217" t="s">
        <v>330</v>
      </c>
      <c r="T97" s="330" t="s">
        <v>874</v>
      </c>
      <c r="U97" s="43">
        <v>300</v>
      </c>
      <c r="V97" s="84">
        <v>1</v>
      </c>
      <c r="W97" s="244" t="s">
        <v>351</v>
      </c>
      <c r="X97" s="43">
        <v>2019</v>
      </c>
      <c r="Y97" s="43">
        <v>2020</v>
      </c>
      <c r="Z97" s="85"/>
      <c r="AA97" s="149" t="s">
        <v>650</v>
      </c>
      <c r="AB97" s="209">
        <v>240</v>
      </c>
      <c r="AC97" s="209">
        <v>60</v>
      </c>
      <c r="AD97" s="209">
        <v>240</v>
      </c>
      <c r="AE97" s="43"/>
      <c r="AF97" s="43"/>
      <c r="AG97" s="149" t="s">
        <v>13</v>
      </c>
      <c r="AH97" s="52">
        <f t="shared" si="19"/>
        <v>75</v>
      </c>
      <c r="AI97" s="203">
        <f t="shared" si="20"/>
        <v>0.25</v>
      </c>
      <c r="AJ97" s="50">
        <v>240</v>
      </c>
      <c r="AK97" s="204">
        <f t="shared" si="21"/>
        <v>0.8</v>
      </c>
      <c r="AL97" s="52">
        <f t="shared" si="22"/>
        <v>75</v>
      </c>
      <c r="AM97" s="203">
        <f t="shared" si="18"/>
        <v>0.25</v>
      </c>
      <c r="AN97" s="149">
        <v>0</v>
      </c>
      <c r="AO97" s="204">
        <f t="shared" si="23"/>
        <v>0</v>
      </c>
      <c r="AP97" s="52"/>
      <c r="AQ97" s="151"/>
      <c r="AR97" s="149"/>
      <c r="AS97" s="150"/>
      <c r="AT97" s="52"/>
      <c r="AU97" s="152"/>
      <c r="AV97" s="149"/>
      <c r="AW97" s="153"/>
      <c r="AX97" s="57"/>
      <c r="AY97" s="151"/>
      <c r="AZ97" s="149"/>
      <c r="BA97" s="150"/>
      <c r="BB97" s="154"/>
    </row>
    <row r="98" spans="1:54" s="59" customFormat="1" ht="75.75" customHeight="1" x14ac:dyDescent="0.2">
      <c r="A98" s="43">
        <v>23.2</v>
      </c>
      <c r="B98" s="149" t="s">
        <v>337</v>
      </c>
      <c r="C98" s="44" t="s">
        <v>54</v>
      </c>
      <c r="D98" s="44" t="s">
        <v>718</v>
      </c>
      <c r="E98" s="228" t="s">
        <v>23</v>
      </c>
      <c r="F98" s="60" t="s">
        <v>42</v>
      </c>
      <c r="G98" s="45" t="s">
        <v>59</v>
      </c>
      <c r="H98" s="179" t="s">
        <v>647</v>
      </c>
      <c r="I98" s="184" t="s">
        <v>648</v>
      </c>
      <c r="J98" s="46" t="s">
        <v>658</v>
      </c>
      <c r="K98" s="62" t="s">
        <v>453</v>
      </c>
      <c r="L98" s="47" t="s">
        <v>12</v>
      </c>
      <c r="M98" s="48">
        <v>19230</v>
      </c>
      <c r="N98" s="217" t="s">
        <v>739</v>
      </c>
      <c r="O98" s="135" t="s">
        <v>740</v>
      </c>
      <c r="P98" s="217" t="s">
        <v>804</v>
      </c>
      <c r="Q98" s="217" t="s">
        <v>445</v>
      </c>
      <c r="R98" s="149" t="s">
        <v>339</v>
      </c>
      <c r="S98" s="217" t="s">
        <v>330</v>
      </c>
      <c r="T98" s="330" t="s">
        <v>874</v>
      </c>
      <c r="U98" s="43">
        <v>300</v>
      </c>
      <c r="V98" s="84">
        <v>1</v>
      </c>
      <c r="W98" s="244" t="s">
        <v>351</v>
      </c>
      <c r="X98" s="43">
        <v>2019</v>
      </c>
      <c r="Y98" s="43">
        <v>2020</v>
      </c>
      <c r="Z98" s="85"/>
      <c r="AA98" s="149" t="s">
        <v>650</v>
      </c>
      <c r="AB98" s="209">
        <v>240</v>
      </c>
      <c r="AC98" s="209">
        <v>60</v>
      </c>
      <c r="AD98" s="209">
        <v>240</v>
      </c>
      <c r="AE98" s="43"/>
      <c r="AF98" s="43"/>
      <c r="AG98" s="149" t="s">
        <v>13</v>
      </c>
      <c r="AH98" s="52">
        <f t="shared" si="19"/>
        <v>75</v>
      </c>
      <c r="AI98" s="203">
        <f t="shared" si="20"/>
        <v>0.25</v>
      </c>
      <c r="AJ98" s="50">
        <v>240</v>
      </c>
      <c r="AK98" s="204">
        <f t="shared" si="21"/>
        <v>0.8</v>
      </c>
      <c r="AL98" s="52">
        <f t="shared" si="22"/>
        <v>75</v>
      </c>
      <c r="AM98" s="203">
        <f t="shared" si="18"/>
        <v>0.25</v>
      </c>
      <c r="AN98" s="149">
        <v>0</v>
      </c>
      <c r="AO98" s="204">
        <f t="shared" si="23"/>
        <v>0</v>
      </c>
      <c r="AP98" s="52"/>
      <c r="AQ98" s="151"/>
      <c r="AR98" s="149"/>
      <c r="AS98" s="150"/>
      <c r="AT98" s="52"/>
      <c r="AU98" s="152"/>
      <c r="AV98" s="149"/>
      <c r="AW98" s="153"/>
      <c r="AX98" s="57"/>
      <c r="AY98" s="151"/>
      <c r="AZ98" s="149"/>
      <c r="BA98" s="150"/>
      <c r="BB98" s="154"/>
    </row>
    <row r="99" spans="1:54" s="59" customFormat="1" ht="90" customHeight="1" x14ac:dyDescent="0.2">
      <c r="A99" s="43">
        <v>23.3</v>
      </c>
      <c r="B99" s="149" t="s">
        <v>337</v>
      </c>
      <c r="C99" s="44" t="s">
        <v>54</v>
      </c>
      <c r="D99" s="44" t="s">
        <v>719</v>
      </c>
      <c r="E99" s="228" t="s">
        <v>23</v>
      </c>
      <c r="F99" s="60" t="s">
        <v>42</v>
      </c>
      <c r="G99" s="45" t="s">
        <v>59</v>
      </c>
      <c r="H99" s="179" t="s">
        <v>647</v>
      </c>
      <c r="I99" s="184" t="s">
        <v>648</v>
      </c>
      <c r="J99" s="46" t="s">
        <v>659</v>
      </c>
      <c r="K99" s="62" t="s">
        <v>453</v>
      </c>
      <c r="L99" s="47" t="s">
        <v>12</v>
      </c>
      <c r="M99" s="48">
        <v>19230</v>
      </c>
      <c r="N99" s="217" t="s">
        <v>739</v>
      </c>
      <c r="O99" s="135" t="s">
        <v>740</v>
      </c>
      <c r="P99" s="217" t="s">
        <v>805</v>
      </c>
      <c r="Q99" s="217" t="s">
        <v>445</v>
      </c>
      <c r="R99" s="149" t="s">
        <v>339</v>
      </c>
      <c r="S99" s="217" t="s">
        <v>330</v>
      </c>
      <c r="T99" s="330" t="s">
        <v>874</v>
      </c>
      <c r="U99" s="43">
        <v>300</v>
      </c>
      <c r="V99" s="84">
        <v>1</v>
      </c>
      <c r="W99" s="244" t="s">
        <v>351</v>
      </c>
      <c r="X99" s="43">
        <v>2019</v>
      </c>
      <c r="Y99" s="43">
        <v>2020</v>
      </c>
      <c r="Z99" s="85"/>
      <c r="AA99" s="149" t="s">
        <v>650</v>
      </c>
      <c r="AB99" s="209">
        <v>240</v>
      </c>
      <c r="AC99" s="209">
        <v>60</v>
      </c>
      <c r="AD99" s="209">
        <v>240</v>
      </c>
      <c r="AE99" s="43"/>
      <c r="AF99" s="43"/>
      <c r="AG99" s="149" t="s">
        <v>13</v>
      </c>
      <c r="AH99" s="52">
        <f t="shared" si="19"/>
        <v>75</v>
      </c>
      <c r="AI99" s="203">
        <f t="shared" si="20"/>
        <v>0.25</v>
      </c>
      <c r="AJ99" s="50">
        <v>240</v>
      </c>
      <c r="AK99" s="204">
        <f t="shared" si="21"/>
        <v>0.8</v>
      </c>
      <c r="AL99" s="52">
        <f t="shared" si="22"/>
        <v>75</v>
      </c>
      <c r="AM99" s="203">
        <f t="shared" si="18"/>
        <v>0.25</v>
      </c>
      <c r="AN99" s="149">
        <v>0</v>
      </c>
      <c r="AO99" s="204">
        <f t="shared" si="23"/>
        <v>0</v>
      </c>
      <c r="AP99" s="52"/>
      <c r="AQ99" s="151"/>
      <c r="AR99" s="149"/>
      <c r="AS99" s="150"/>
      <c r="AT99" s="52"/>
      <c r="AU99" s="152"/>
      <c r="AV99" s="149"/>
      <c r="AW99" s="153"/>
      <c r="AX99" s="57"/>
      <c r="AY99" s="151"/>
      <c r="AZ99" s="149"/>
      <c r="BA99" s="150"/>
      <c r="BB99" s="154"/>
    </row>
    <row r="100" spans="1:54" s="59" customFormat="1" ht="90" customHeight="1" x14ac:dyDescent="0.2">
      <c r="A100" s="43">
        <v>23.4</v>
      </c>
      <c r="B100" s="149" t="s">
        <v>337</v>
      </c>
      <c r="C100" s="44" t="s">
        <v>54</v>
      </c>
      <c r="D100" s="44" t="s">
        <v>720</v>
      </c>
      <c r="E100" s="228" t="s">
        <v>23</v>
      </c>
      <c r="F100" s="60" t="s">
        <v>42</v>
      </c>
      <c r="G100" s="45" t="s">
        <v>59</v>
      </c>
      <c r="H100" s="179" t="s">
        <v>647</v>
      </c>
      <c r="I100" s="184" t="s">
        <v>648</v>
      </c>
      <c r="J100" s="46" t="s">
        <v>660</v>
      </c>
      <c r="K100" s="62" t="s">
        <v>453</v>
      </c>
      <c r="L100" s="47" t="s">
        <v>12</v>
      </c>
      <c r="M100" s="48">
        <v>19230</v>
      </c>
      <c r="N100" s="217" t="s">
        <v>739</v>
      </c>
      <c r="O100" s="135" t="s">
        <v>740</v>
      </c>
      <c r="P100" s="217" t="s">
        <v>806</v>
      </c>
      <c r="Q100" s="217" t="s">
        <v>445</v>
      </c>
      <c r="R100" s="149" t="s">
        <v>339</v>
      </c>
      <c r="S100" s="217" t="s">
        <v>330</v>
      </c>
      <c r="T100" s="330" t="s">
        <v>874</v>
      </c>
      <c r="U100" s="43">
        <v>300</v>
      </c>
      <c r="V100" s="84">
        <v>1</v>
      </c>
      <c r="W100" s="244" t="s">
        <v>351</v>
      </c>
      <c r="X100" s="43">
        <v>2019</v>
      </c>
      <c r="Y100" s="43">
        <v>2020</v>
      </c>
      <c r="Z100" s="85"/>
      <c r="AA100" s="149" t="s">
        <v>650</v>
      </c>
      <c r="AB100" s="209">
        <v>192</v>
      </c>
      <c r="AC100" s="209">
        <v>48</v>
      </c>
      <c r="AD100" s="209">
        <v>192</v>
      </c>
      <c r="AE100" s="43"/>
      <c r="AF100" s="43"/>
      <c r="AG100" s="149" t="s">
        <v>13</v>
      </c>
      <c r="AH100" s="52">
        <f t="shared" si="19"/>
        <v>75</v>
      </c>
      <c r="AI100" s="203">
        <f t="shared" si="20"/>
        <v>0.25</v>
      </c>
      <c r="AJ100" s="50">
        <v>192</v>
      </c>
      <c r="AK100" s="204">
        <f t="shared" si="21"/>
        <v>0.64</v>
      </c>
      <c r="AL100" s="52">
        <f t="shared" si="22"/>
        <v>75</v>
      </c>
      <c r="AM100" s="203">
        <f t="shared" si="18"/>
        <v>0.25</v>
      </c>
      <c r="AN100" s="149">
        <v>0</v>
      </c>
      <c r="AO100" s="204">
        <f t="shared" si="23"/>
        <v>0</v>
      </c>
      <c r="AP100" s="52"/>
      <c r="AQ100" s="151"/>
      <c r="AR100" s="149"/>
      <c r="AS100" s="150"/>
      <c r="AT100" s="52"/>
      <c r="AU100" s="152"/>
      <c r="AV100" s="149"/>
      <c r="AW100" s="153"/>
      <c r="AX100" s="57"/>
      <c r="AY100" s="151"/>
      <c r="AZ100" s="149"/>
      <c r="BA100" s="150"/>
      <c r="BB100" s="154"/>
    </row>
    <row r="101" spans="1:54" s="59" customFormat="1" ht="75.75" customHeight="1" x14ac:dyDescent="0.2">
      <c r="A101" s="43">
        <v>23.5</v>
      </c>
      <c r="B101" s="149" t="s">
        <v>337</v>
      </c>
      <c r="C101" s="44" t="s">
        <v>54</v>
      </c>
      <c r="D101" s="44" t="s">
        <v>721</v>
      </c>
      <c r="E101" s="228" t="s">
        <v>23</v>
      </c>
      <c r="F101" s="60" t="s">
        <v>42</v>
      </c>
      <c r="G101" s="45" t="s">
        <v>59</v>
      </c>
      <c r="H101" s="179" t="s">
        <v>647</v>
      </c>
      <c r="I101" s="184" t="s">
        <v>648</v>
      </c>
      <c r="J101" s="46" t="s">
        <v>661</v>
      </c>
      <c r="K101" s="62" t="s">
        <v>453</v>
      </c>
      <c r="L101" s="47" t="s">
        <v>12</v>
      </c>
      <c r="M101" s="48">
        <v>19230</v>
      </c>
      <c r="N101" s="217" t="s">
        <v>739</v>
      </c>
      <c r="O101" s="135" t="s">
        <v>740</v>
      </c>
      <c r="P101" s="217" t="s">
        <v>807</v>
      </c>
      <c r="Q101" s="217" t="s">
        <v>445</v>
      </c>
      <c r="R101" s="149" t="s">
        <v>339</v>
      </c>
      <c r="S101" s="217" t="s">
        <v>330</v>
      </c>
      <c r="T101" s="330" t="s">
        <v>874</v>
      </c>
      <c r="U101" s="43">
        <v>300</v>
      </c>
      <c r="V101" s="84">
        <v>1</v>
      </c>
      <c r="W101" s="244" t="s">
        <v>351</v>
      </c>
      <c r="X101" s="43">
        <v>2019</v>
      </c>
      <c r="Y101" s="43">
        <v>2020</v>
      </c>
      <c r="Z101" s="85"/>
      <c r="AA101" s="149" t="s">
        <v>650</v>
      </c>
      <c r="AB101" s="209">
        <v>192</v>
      </c>
      <c r="AC101" s="209">
        <v>48</v>
      </c>
      <c r="AD101" s="209">
        <v>192</v>
      </c>
      <c r="AE101" s="43"/>
      <c r="AF101" s="43"/>
      <c r="AG101" s="149" t="s">
        <v>13</v>
      </c>
      <c r="AH101" s="52">
        <f t="shared" si="19"/>
        <v>75</v>
      </c>
      <c r="AI101" s="203">
        <f t="shared" si="20"/>
        <v>0.25</v>
      </c>
      <c r="AJ101" s="50">
        <v>192</v>
      </c>
      <c r="AK101" s="204">
        <f t="shared" si="21"/>
        <v>0.64</v>
      </c>
      <c r="AL101" s="52">
        <f t="shared" si="22"/>
        <v>75</v>
      </c>
      <c r="AM101" s="203">
        <f t="shared" si="18"/>
        <v>0.25</v>
      </c>
      <c r="AN101" s="149">
        <v>0</v>
      </c>
      <c r="AO101" s="204">
        <f t="shared" si="23"/>
        <v>0</v>
      </c>
      <c r="AP101" s="52"/>
      <c r="AQ101" s="151"/>
      <c r="AR101" s="149"/>
      <c r="AS101" s="150"/>
      <c r="AT101" s="52"/>
      <c r="AU101" s="152"/>
      <c r="AV101" s="149"/>
      <c r="AW101" s="153"/>
      <c r="AX101" s="57"/>
      <c r="AY101" s="151"/>
      <c r="AZ101" s="149"/>
      <c r="BA101" s="150"/>
      <c r="BB101" s="154"/>
    </row>
    <row r="102" spans="1:54" s="59" customFormat="1" ht="75.75" customHeight="1" x14ac:dyDescent="0.2">
      <c r="A102" s="43">
        <v>23.6</v>
      </c>
      <c r="B102" s="217" t="s">
        <v>511</v>
      </c>
      <c r="C102" s="88" t="s">
        <v>54</v>
      </c>
      <c r="D102" s="91" t="s">
        <v>652</v>
      </c>
      <c r="E102" s="87" t="s">
        <v>23</v>
      </c>
      <c r="F102" s="87" t="s">
        <v>42</v>
      </c>
      <c r="G102" s="236" t="s">
        <v>59</v>
      </c>
      <c r="H102" s="90" t="s">
        <v>653</v>
      </c>
      <c r="I102" s="90" t="s">
        <v>648</v>
      </c>
      <c r="J102" s="93" t="s">
        <v>654</v>
      </c>
      <c r="K102" s="62" t="s">
        <v>655</v>
      </c>
      <c r="L102" s="47" t="s">
        <v>12</v>
      </c>
      <c r="M102" s="48">
        <v>40000</v>
      </c>
      <c r="N102" s="217" t="s">
        <v>739</v>
      </c>
      <c r="O102" s="135" t="s">
        <v>740</v>
      </c>
      <c r="P102" s="217" t="s">
        <v>808</v>
      </c>
      <c r="Q102" s="48" t="s">
        <v>457</v>
      </c>
      <c r="R102" s="141" t="s">
        <v>339</v>
      </c>
      <c r="S102" s="141" t="s">
        <v>330</v>
      </c>
      <c r="T102" s="330" t="s">
        <v>875</v>
      </c>
      <c r="U102" s="43">
        <v>2</v>
      </c>
      <c r="V102" s="84">
        <v>1</v>
      </c>
      <c r="W102" s="244" t="s">
        <v>351</v>
      </c>
      <c r="X102" s="43">
        <v>2019</v>
      </c>
      <c r="Y102" s="43">
        <v>2020</v>
      </c>
      <c r="Z102" s="85"/>
      <c r="AA102" s="43" t="s">
        <v>650</v>
      </c>
      <c r="AB102" s="209">
        <v>22</v>
      </c>
      <c r="AC102" s="209">
        <v>5.5</v>
      </c>
      <c r="AD102" s="209">
        <v>22</v>
      </c>
      <c r="AE102" s="43"/>
      <c r="AF102" s="43"/>
      <c r="AG102" s="141" t="s">
        <v>13</v>
      </c>
      <c r="AH102" s="52">
        <f>(U102/4)</f>
        <v>0.5</v>
      </c>
      <c r="AI102" s="203">
        <f t="shared" si="6"/>
        <v>0.25</v>
      </c>
      <c r="AJ102" s="208">
        <v>0</v>
      </c>
      <c r="AK102" s="204">
        <f>(AJ102*AI102/AH102)</f>
        <v>0</v>
      </c>
      <c r="AL102" s="52">
        <f t="shared" si="22"/>
        <v>0.5</v>
      </c>
      <c r="AM102" s="203">
        <f t="shared" si="18"/>
        <v>0.25</v>
      </c>
      <c r="AN102" s="193">
        <v>0</v>
      </c>
      <c r="AO102" s="204">
        <f t="shared" si="23"/>
        <v>0</v>
      </c>
      <c r="AP102" s="192"/>
      <c r="AQ102" s="195"/>
      <c r="AR102" s="193"/>
      <c r="AS102" s="194"/>
      <c r="AT102" s="192"/>
      <c r="AU102" s="196"/>
      <c r="AV102" s="193"/>
      <c r="AW102" s="197"/>
      <c r="AX102" s="198"/>
      <c r="AY102" s="195"/>
      <c r="AZ102" s="193"/>
      <c r="BA102" s="194"/>
      <c r="BB102" s="148" t="s">
        <v>656</v>
      </c>
    </row>
    <row r="103" spans="1:54" s="59" customFormat="1" ht="75.75" customHeight="1" x14ac:dyDescent="0.2">
      <c r="A103" s="174">
        <v>24.1</v>
      </c>
      <c r="B103" s="175" t="s">
        <v>337</v>
      </c>
      <c r="C103" s="229" t="s">
        <v>537</v>
      </c>
      <c r="D103" s="176" t="s">
        <v>175</v>
      </c>
      <c r="E103" s="230" t="s">
        <v>23</v>
      </c>
      <c r="F103" s="230" t="s">
        <v>108</v>
      </c>
      <c r="G103" s="257" t="s">
        <v>539</v>
      </c>
      <c r="H103" s="242" t="s">
        <v>546</v>
      </c>
      <c r="I103" s="242" t="s">
        <v>148</v>
      </c>
      <c r="J103" s="175" t="s">
        <v>335</v>
      </c>
      <c r="K103" s="174"/>
      <c r="L103" s="175" t="s">
        <v>10</v>
      </c>
      <c r="M103" s="175" t="s">
        <v>463</v>
      </c>
      <c r="N103" s="217" t="s">
        <v>739</v>
      </c>
      <c r="O103" s="135" t="s">
        <v>740</v>
      </c>
      <c r="P103" s="217" t="s">
        <v>809</v>
      </c>
      <c r="Q103" s="217" t="s">
        <v>445</v>
      </c>
      <c r="R103" s="175" t="s">
        <v>547</v>
      </c>
      <c r="S103" s="175" t="s">
        <v>330</v>
      </c>
      <c r="T103" s="330" t="s">
        <v>879</v>
      </c>
      <c r="U103" s="174">
        <v>8</v>
      </c>
      <c r="V103" s="174">
        <f>(U103/U30)</f>
        <v>2.9520295202952029E-2</v>
      </c>
      <c r="W103" s="174">
        <v>7</v>
      </c>
      <c r="X103" s="174">
        <v>2019</v>
      </c>
      <c r="Y103" s="174">
        <v>2020</v>
      </c>
      <c r="Z103" s="258"/>
      <c r="AA103" s="236" t="s">
        <v>650</v>
      </c>
      <c r="AB103" s="174">
        <v>8</v>
      </c>
      <c r="AC103" s="174">
        <v>2</v>
      </c>
      <c r="AD103" s="174">
        <v>8</v>
      </c>
      <c r="AE103" s="174"/>
      <c r="AF103" s="174"/>
      <c r="AG103" s="188" t="s">
        <v>707</v>
      </c>
      <c r="AH103" s="50">
        <f t="shared" si="19"/>
        <v>2</v>
      </c>
      <c r="AI103" s="203">
        <f t="shared" si="20"/>
        <v>0.25</v>
      </c>
      <c r="AJ103" s="174">
        <v>2</v>
      </c>
      <c r="AK103" s="210">
        <f t="shared" si="21"/>
        <v>0.25</v>
      </c>
      <c r="AL103" s="52">
        <f t="shared" si="22"/>
        <v>2</v>
      </c>
      <c r="AM103" s="203">
        <f t="shared" si="18"/>
        <v>0.25</v>
      </c>
      <c r="AN103" s="174">
        <v>0</v>
      </c>
      <c r="AO103" s="204">
        <f t="shared" si="23"/>
        <v>0</v>
      </c>
      <c r="AP103" s="174"/>
      <c r="AQ103" s="260"/>
      <c r="AR103" s="174"/>
      <c r="AS103" s="259"/>
      <c r="AT103" s="174"/>
      <c r="AU103" s="261"/>
      <c r="AV103" s="174"/>
      <c r="AW103" s="259"/>
      <c r="AX103" s="174"/>
      <c r="AY103" s="260"/>
      <c r="AZ103" s="174"/>
      <c r="BA103" s="260"/>
      <c r="BB103" s="174"/>
    </row>
    <row r="104" spans="1:54" s="59" customFormat="1" ht="75.75" customHeight="1" x14ac:dyDescent="0.2">
      <c r="A104" s="43">
        <v>24.2</v>
      </c>
      <c r="B104" s="86" t="s">
        <v>337</v>
      </c>
      <c r="C104" s="87" t="s">
        <v>537</v>
      </c>
      <c r="D104" s="88" t="s">
        <v>155</v>
      </c>
      <c r="E104" s="91" t="s">
        <v>23</v>
      </c>
      <c r="F104" s="91" t="s">
        <v>108</v>
      </c>
      <c r="G104" s="243" t="s">
        <v>539</v>
      </c>
      <c r="H104" s="243" t="s">
        <v>548</v>
      </c>
      <c r="I104" s="183" t="s">
        <v>148</v>
      </c>
      <c r="J104" s="262" t="s">
        <v>549</v>
      </c>
      <c r="K104" s="214"/>
      <c r="L104" s="214" t="s">
        <v>10</v>
      </c>
      <c r="M104" s="224">
        <v>165000</v>
      </c>
      <c r="N104" s="217" t="s">
        <v>739</v>
      </c>
      <c r="O104" s="135" t="s">
        <v>740</v>
      </c>
      <c r="P104" s="217" t="s">
        <v>810</v>
      </c>
      <c r="Q104" s="217" t="s">
        <v>445</v>
      </c>
      <c r="R104" s="100" t="s">
        <v>462</v>
      </c>
      <c r="S104" s="100" t="s">
        <v>330</v>
      </c>
      <c r="T104" s="330" t="s">
        <v>880</v>
      </c>
      <c r="U104" s="100">
        <v>260</v>
      </c>
      <c r="V104" s="43">
        <f>(U104/U30)</f>
        <v>0.95940959409594095</v>
      </c>
      <c r="W104" s="100">
        <v>200</v>
      </c>
      <c r="X104" s="100">
        <v>2019</v>
      </c>
      <c r="Y104" s="100">
        <v>2020</v>
      </c>
      <c r="Z104" s="263"/>
      <c r="AA104" s="236" t="s">
        <v>650</v>
      </c>
      <c r="AB104" s="100">
        <v>260</v>
      </c>
      <c r="AC104" s="100">
        <v>65</v>
      </c>
      <c r="AD104" s="100">
        <v>260</v>
      </c>
      <c r="AE104" s="100"/>
      <c r="AF104" s="100"/>
      <c r="AG104" s="188" t="s">
        <v>707</v>
      </c>
      <c r="AH104" s="50">
        <f t="shared" si="19"/>
        <v>65</v>
      </c>
      <c r="AI104" s="203">
        <f t="shared" si="20"/>
        <v>0.25</v>
      </c>
      <c r="AJ104" s="100">
        <v>31</v>
      </c>
      <c r="AK104" s="210">
        <f t="shared" si="21"/>
        <v>0.11923076923076924</v>
      </c>
      <c r="AL104" s="52">
        <f t="shared" si="22"/>
        <v>65</v>
      </c>
      <c r="AM104" s="203">
        <f t="shared" si="18"/>
        <v>0.25</v>
      </c>
      <c r="AN104" s="100">
        <v>0</v>
      </c>
      <c r="AO104" s="204">
        <f t="shared" si="23"/>
        <v>0</v>
      </c>
      <c r="AP104" s="100"/>
      <c r="AQ104" s="125"/>
      <c r="AR104" s="100"/>
      <c r="AS104" s="264"/>
      <c r="AT104" s="100"/>
      <c r="AU104" s="126"/>
      <c r="AV104" s="100"/>
      <c r="AW104" s="264"/>
      <c r="AX104" s="100"/>
      <c r="AY104" s="125"/>
      <c r="AZ104" s="100"/>
      <c r="BA104" s="125"/>
      <c r="BB104" s="43"/>
    </row>
    <row r="105" spans="1:54" s="59" customFormat="1" ht="60" x14ac:dyDescent="0.2">
      <c r="A105" s="43">
        <v>24.3</v>
      </c>
      <c r="B105" s="86" t="s">
        <v>337</v>
      </c>
      <c r="C105" s="87" t="s">
        <v>537</v>
      </c>
      <c r="D105" s="91" t="s">
        <v>541</v>
      </c>
      <c r="E105" s="91" t="s">
        <v>23</v>
      </c>
      <c r="F105" s="91" t="s">
        <v>108</v>
      </c>
      <c r="G105" s="243" t="s">
        <v>539</v>
      </c>
      <c r="H105" s="183" t="s">
        <v>551</v>
      </c>
      <c r="I105" s="90" t="s">
        <v>148</v>
      </c>
      <c r="J105" s="91" t="s">
        <v>542</v>
      </c>
      <c r="K105" s="86"/>
      <c r="L105" s="86" t="s">
        <v>146</v>
      </c>
      <c r="M105" s="86" t="s">
        <v>463</v>
      </c>
      <c r="N105" s="217" t="s">
        <v>739</v>
      </c>
      <c r="O105" s="135" t="s">
        <v>740</v>
      </c>
      <c r="P105" s="217" t="s">
        <v>811</v>
      </c>
      <c r="Q105" s="217" t="s">
        <v>445</v>
      </c>
      <c r="R105" s="86" t="s">
        <v>552</v>
      </c>
      <c r="S105" s="86" t="s">
        <v>330</v>
      </c>
      <c r="T105" s="330" t="s">
        <v>881</v>
      </c>
      <c r="U105" s="43">
        <v>2</v>
      </c>
      <c r="V105" s="43">
        <f>(U105/U30)</f>
        <v>7.3800738007380072E-3</v>
      </c>
      <c r="W105" s="244" t="s">
        <v>351</v>
      </c>
      <c r="X105" s="244" t="s">
        <v>351</v>
      </c>
      <c r="Y105" s="43">
        <v>2020</v>
      </c>
      <c r="Z105" s="102"/>
      <c r="AA105" s="236" t="s">
        <v>650</v>
      </c>
      <c r="AB105" s="43">
        <v>2</v>
      </c>
      <c r="AC105" s="43">
        <v>0</v>
      </c>
      <c r="AD105" s="43">
        <v>2</v>
      </c>
      <c r="AE105" s="43"/>
      <c r="AF105" s="43"/>
      <c r="AG105" s="188" t="s">
        <v>707</v>
      </c>
      <c r="AH105" s="50">
        <f t="shared" si="19"/>
        <v>0.5</v>
      </c>
      <c r="AI105" s="203">
        <f t="shared" si="20"/>
        <v>0.25</v>
      </c>
      <c r="AJ105" s="43">
        <v>0</v>
      </c>
      <c r="AK105" s="210">
        <f t="shared" si="21"/>
        <v>0</v>
      </c>
      <c r="AL105" s="52">
        <f t="shared" si="22"/>
        <v>0.5</v>
      </c>
      <c r="AM105" s="203">
        <f t="shared" si="18"/>
        <v>0.25</v>
      </c>
      <c r="AN105" s="43">
        <v>0</v>
      </c>
      <c r="AO105" s="204">
        <f t="shared" si="23"/>
        <v>0</v>
      </c>
      <c r="AP105" s="43"/>
      <c r="AQ105" s="248"/>
      <c r="AR105" s="43"/>
      <c r="AS105" s="155"/>
      <c r="AT105" s="43"/>
      <c r="AU105" s="249"/>
      <c r="AV105" s="43"/>
      <c r="AW105" s="155"/>
      <c r="AX105" s="43"/>
      <c r="AY105" s="248"/>
      <c r="AZ105" s="43"/>
      <c r="BA105" s="248"/>
      <c r="BB105" s="43"/>
    </row>
    <row r="106" spans="1:54" s="59" customFormat="1" ht="75.75" customHeight="1" x14ac:dyDescent="0.2">
      <c r="A106" s="43">
        <v>25.1</v>
      </c>
      <c r="B106" s="86" t="s">
        <v>337</v>
      </c>
      <c r="C106" s="87" t="s">
        <v>537</v>
      </c>
      <c r="D106" s="88" t="s">
        <v>151</v>
      </c>
      <c r="E106" s="91" t="s">
        <v>23</v>
      </c>
      <c r="F106" s="91" t="s">
        <v>108</v>
      </c>
      <c r="G106" s="243" t="s">
        <v>544</v>
      </c>
      <c r="H106" s="183" t="s">
        <v>553</v>
      </c>
      <c r="I106" s="183" t="s">
        <v>148</v>
      </c>
      <c r="J106" s="86" t="s">
        <v>554</v>
      </c>
      <c r="K106" s="43"/>
      <c r="L106" s="86" t="s">
        <v>12</v>
      </c>
      <c r="M106" s="131">
        <v>90000</v>
      </c>
      <c r="N106" s="217" t="s">
        <v>739</v>
      </c>
      <c r="O106" s="135" t="s">
        <v>740</v>
      </c>
      <c r="P106" s="217" t="s">
        <v>812</v>
      </c>
      <c r="Q106" s="217" t="s">
        <v>445</v>
      </c>
      <c r="R106" s="86" t="s">
        <v>550</v>
      </c>
      <c r="S106" s="86" t="s">
        <v>330</v>
      </c>
      <c r="T106" s="330" t="s">
        <v>882</v>
      </c>
      <c r="U106" s="43">
        <v>1</v>
      </c>
      <c r="V106" s="43">
        <f>(U106/U31)</f>
        <v>0.33333333333333331</v>
      </c>
      <c r="W106" s="43">
        <v>1</v>
      </c>
      <c r="X106" s="43">
        <v>2019</v>
      </c>
      <c r="Y106" s="43">
        <v>2020</v>
      </c>
      <c r="Z106" s="102"/>
      <c r="AA106" s="236" t="s">
        <v>650</v>
      </c>
      <c r="AB106" s="43">
        <v>1</v>
      </c>
      <c r="AC106" s="43">
        <v>0</v>
      </c>
      <c r="AD106" s="43">
        <v>1</v>
      </c>
      <c r="AE106" s="43"/>
      <c r="AF106" s="43"/>
      <c r="AG106" s="188" t="s">
        <v>707</v>
      </c>
      <c r="AH106" s="50">
        <f t="shared" si="19"/>
        <v>0.25</v>
      </c>
      <c r="AI106" s="203">
        <f t="shared" si="20"/>
        <v>0.25</v>
      </c>
      <c r="AJ106" s="43">
        <v>0</v>
      </c>
      <c r="AK106" s="210">
        <f t="shared" si="21"/>
        <v>0</v>
      </c>
      <c r="AL106" s="52">
        <f t="shared" si="22"/>
        <v>0.25</v>
      </c>
      <c r="AM106" s="203">
        <f t="shared" si="18"/>
        <v>0.25</v>
      </c>
      <c r="AN106" s="43">
        <v>0</v>
      </c>
      <c r="AO106" s="204">
        <f t="shared" si="23"/>
        <v>0</v>
      </c>
      <c r="AP106" s="43"/>
      <c r="AQ106" s="248"/>
      <c r="AR106" s="43"/>
      <c r="AS106" s="155"/>
      <c r="AT106" s="43"/>
      <c r="AU106" s="249"/>
      <c r="AV106" s="43"/>
      <c r="AW106" s="155"/>
      <c r="AX106" s="43"/>
      <c r="AY106" s="248"/>
      <c r="AZ106" s="43"/>
      <c r="BA106" s="248"/>
      <c r="BB106" s="43"/>
    </row>
    <row r="107" spans="1:54" s="59" customFormat="1" ht="75.75" customHeight="1" x14ac:dyDescent="0.2">
      <c r="A107" s="43">
        <v>25.2</v>
      </c>
      <c r="B107" s="86" t="s">
        <v>337</v>
      </c>
      <c r="C107" s="87" t="s">
        <v>537</v>
      </c>
      <c r="D107" s="88" t="s">
        <v>168</v>
      </c>
      <c r="E107" s="91" t="s">
        <v>23</v>
      </c>
      <c r="F107" s="91" t="s">
        <v>108</v>
      </c>
      <c r="G107" s="243" t="s">
        <v>544</v>
      </c>
      <c r="H107" s="183" t="s">
        <v>555</v>
      </c>
      <c r="I107" s="183" t="s">
        <v>148</v>
      </c>
      <c r="J107" s="86" t="s">
        <v>556</v>
      </c>
      <c r="K107" s="43"/>
      <c r="L107" s="86" t="s">
        <v>12</v>
      </c>
      <c r="M107" s="131">
        <v>35000</v>
      </c>
      <c r="N107" s="217" t="s">
        <v>739</v>
      </c>
      <c r="O107" s="135" t="s">
        <v>740</v>
      </c>
      <c r="P107" s="217" t="s">
        <v>813</v>
      </c>
      <c r="Q107" s="217" t="s">
        <v>445</v>
      </c>
      <c r="R107" s="86" t="s">
        <v>462</v>
      </c>
      <c r="S107" s="86" t="s">
        <v>330</v>
      </c>
      <c r="T107" s="330" t="s">
        <v>883</v>
      </c>
      <c r="U107" s="43">
        <v>1</v>
      </c>
      <c r="V107" s="43">
        <f>(U107/U31)</f>
        <v>0.33333333333333331</v>
      </c>
      <c r="W107" s="43">
        <v>1</v>
      </c>
      <c r="X107" s="43">
        <v>2019</v>
      </c>
      <c r="Y107" s="43">
        <v>2020</v>
      </c>
      <c r="Z107" s="102"/>
      <c r="AA107" s="236" t="s">
        <v>650</v>
      </c>
      <c r="AB107" s="43">
        <v>1</v>
      </c>
      <c r="AC107" s="43">
        <v>0</v>
      </c>
      <c r="AD107" s="43">
        <v>1</v>
      </c>
      <c r="AE107" s="43"/>
      <c r="AF107" s="43"/>
      <c r="AG107" s="188" t="s">
        <v>707</v>
      </c>
      <c r="AH107" s="50">
        <f t="shared" si="19"/>
        <v>0.25</v>
      </c>
      <c r="AI107" s="203">
        <f t="shared" si="20"/>
        <v>0.25</v>
      </c>
      <c r="AJ107" s="43">
        <v>0</v>
      </c>
      <c r="AK107" s="210">
        <f t="shared" si="21"/>
        <v>0</v>
      </c>
      <c r="AL107" s="52">
        <f t="shared" si="22"/>
        <v>0.25</v>
      </c>
      <c r="AM107" s="203">
        <f t="shared" ref="AM107:AM128" si="24">(100%/4)</f>
        <v>0.25</v>
      </c>
      <c r="AN107" s="43">
        <v>0</v>
      </c>
      <c r="AO107" s="204">
        <f t="shared" si="23"/>
        <v>0</v>
      </c>
      <c r="AP107" s="43"/>
      <c r="AQ107" s="248"/>
      <c r="AR107" s="43"/>
      <c r="AS107" s="155"/>
      <c r="AT107" s="43"/>
      <c r="AU107" s="249"/>
      <c r="AV107" s="43"/>
      <c r="AW107" s="155"/>
      <c r="AX107" s="43"/>
      <c r="AY107" s="248"/>
      <c r="AZ107" s="43"/>
      <c r="BA107" s="248"/>
      <c r="BB107" s="43"/>
    </row>
    <row r="108" spans="1:54" s="59" customFormat="1" ht="60" x14ac:dyDescent="0.2">
      <c r="A108" s="43">
        <v>25.3</v>
      </c>
      <c r="B108" s="86" t="s">
        <v>337</v>
      </c>
      <c r="C108" s="87" t="s">
        <v>537</v>
      </c>
      <c r="D108" s="88" t="s">
        <v>557</v>
      </c>
      <c r="E108" s="91" t="s">
        <v>23</v>
      </c>
      <c r="F108" s="91" t="s">
        <v>108</v>
      </c>
      <c r="G108" s="243" t="s">
        <v>544</v>
      </c>
      <c r="H108" s="183" t="s">
        <v>558</v>
      </c>
      <c r="I108" s="183" t="s">
        <v>148</v>
      </c>
      <c r="J108" s="86" t="s">
        <v>559</v>
      </c>
      <c r="K108" s="43"/>
      <c r="L108" s="86" t="s">
        <v>12</v>
      </c>
      <c r="M108" s="132" t="s">
        <v>463</v>
      </c>
      <c r="N108" s="217" t="s">
        <v>739</v>
      </c>
      <c r="O108" s="135" t="s">
        <v>740</v>
      </c>
      <c r="P108" s="217" t="s">
        <v>814</v>
      </c>
      <c r="Q108" s="217" t="s">
        <v>445</v>
      </c>
      <c r="R108" s="86" t="s">
        <v>462</v>
      </c>
      <c r="S108" s="86" t="s">
        <v>330</v>
      </c>
      <c r="T108" s="330" t="s">
        <v>879</v>
      </c>
      <c r="U108" s="43">
        <v>1</v>
      </c>
      <c r="V108" s="43">
        <f>(U108/U31)</f>
        <v>0.33333333333333331</v>
      </c>
      <c r="W108" s="244" t="s">
        <v>351</v>
      </c>
      <c r="X108" s="244" t="s">
        <v>351</v>
      </c>
      <c r="Y108" s="43">
        <v>2020</v>
      </c>
      <c r="Z108" s="102"/>
      <c r="AA108" s="236" t="s">
        <v>650</v>
      </c>
      <c r="AB108" s="43">
        <v>1</v>
      </c>
      <c r="AC108" s="43">
        <v>0</v>
      </c>
      <c r="AD108" s="43">
        <v>1</v>
      </c>
      <c r="AE108" s="43"/>
      <c r="AF108" s="43"/>
      <c r="AG108" s="188" t="s">
        <v>707</v>
      </c>
      <c r="AH108" s="50">
        <f t="shared" si="19"/>
        <v>0.25</v>
      </c>
      <c r="AI108" s="203">
        <f t="shared" si="20"/>
        <v>0.25</v>
      </c>
      <c r="AJ108" s="43">
        <v>0</v>
      </c>
      <c r="AK108" s="210">
        <f t="shared" si="21"/>
        <v>0</v>
      </c>
      <c r="AL108" s="52">
        <f t="shared" si="22"/>
        <v>0.25</v>
      </c>
      <c r="AM108" s="203">
        <f t="shared" si="24"/>
        <v>0.25</v>
      </c>
      <c r="AN108" s="43"/>
      <c r="AO108" s="204">
        <f t="shared" si="23"/>
        <v>0</v>
      </c>
      <c r="AP108" s="43"/>
      <c r="AQ108" s="248"/>
      <c r="AR108" s="43"/>
      <c r="AS108" s="155"/>
      <c r="AT108" s="43"/>
      <c r="AU108" s="249"/>
      <c r="AV108" s="43"/>
      <c r="AW108" s="155"/>
      <c r="AX108" s="43"/>
      <c r="AY108" s="248"/>
      <c r="AZ108" s="43"/>
      <c r="BA108" s="248"/>
      <c r="BB108" s="43"/>
    </row>
    <row r="109" spans="1:54" s="59" customFormat="1" ht="75.75" customHeight="1" x14ac:dyDescent="0.2">
      <c r="A109" s="43">
        <v>26.1</v>
      </c>
      <c r="B109" s="86" t="s">
        <v>337</v>
      </c>
      <c r="C109" s="87" t="s">
        <v>537</v>
      </c>
      <c r="D109" s="88" t="s">
        <v>184</v>
      </c>
      <c r="E109" s="91" t="s">
        <v>23</v>
      </c>
      <c r="F109" s="91" t="s">
        <v>108</v>
      </c>
      <c r="G109" s="243" t="s">
        <v>544</v>
      </c>
      <c r="H109" s="243" t="s">
        <v>560</v>
      </c>
      <c r="I109" s="183" t="s">
        <v>148</v>
      </c>
      <c r="J109" s="265" t="s">
        <v>561</v>
      </c>
      <c r="K109" s="213"/>
      <c r="L109" s="213" t="s">
        <v>10</v>
      </c>
      <c r="M109" s="213" t="s">
        <v>463</v>
      </c>
      <c r="N109" s="217" t="s">
        <v>739</v>
      </c>
      <c r="O109" s="135" t="s">
        <v>740</v>
      </c>
      <c r="P109" s="217" t="s">
        <v>815</v>
      </c>
      <c r="Q109" s="217" t="s">
        <v>445</v>
      </c>
      <c r="R109" s="100" t="s">
        <v>547</v>
      </c>
      <c r="S109" s="100" t="s">
        <v>330</v>
      </c>
      <c r="T109" s="330" t="s">
        <v>857</v>
      </c>
      <c r="U109" s="100">
        <v>600</v>
      </c>
      <c r="V109" s="100">
        <f>(U109/U32)</f>
        <v>0.57859209257473476</v>
      </c>
      <c r="W109" s="100">
        <v>480</v>
      </c>
      <c r="X109" s="100">
        <v>2019</v>
      </c>
      <c r="Y109" s="100">
        <v>2020</v>
      </c>
      <c r="Z109" s="263"/>
      <c r="AA109" s="236" t="s">
        <v>650</v>
      </c>
      <c r="AB109" s="100">
        <v>600</v>
      </c>
      <c r="AC109" s="100">
        <v>150</v>
      </c>
      <c r="AD109" s="100">
        <v>600</v>
      </c>
      <c r="AE109" s="100"/>
      <c r="AF109" s="100"/>
      <c r="AG109" s="188" t="s">
        <v>707</v>
      </c>
      <c r="AH109" s="50">
        <f t="shared" si="19"/>
        <v>150</v>
      </c>
      <c r="AI109" s="203">
        <f t="shared" si="20"/>
        <v>0.25</v>
      </c>
      <c r="AJ109" s="100">
        <v>170</v>
      </c>
      <c r="AK109" s="210">
        <f t="shared" si="21"/>
        <v>0.28333333333333333</v>
      </c>
      <c r="AL109" s="52">
        <f t="shared" si="22"/>
        <v>150</v>
      </c>
      <c r="AM109" s="203">
        <f t="shared" si="24"/>
        <v>0.25</v>
      </c>
      <c r="AN109" s="100">
        <v>0</v>
      </c>
      <c r="AO109" s="204">
        <f t="shared" si="23"/>
        <v>0</v>
      </c>
      <c r="AP109" s="100"/>
      <c r="AQ109" s="125"/>
      <c r="AR109" s="100"/>
      <c r="AS109" s="264"/>
      <c r="AT109" s="100"/>
      <c r="AU109" s="126"/>
      <c r="AV109" s="100"/>
      <c r="AW109" s="264"/>
      <c r="AX109" s="100"/>
      <c r="AY109" s="125"/>
      <c r="AZ109" s="100"/>
      <c r="BA109" s="125"/>
      <c r="BB109" s="43"/>
    </row>
    <row r="110" spans="1:54" s="59" customFormat="1" ht="75.75" customHeight="1" x14ac:dyDescent="0.2">
      <c r="A110" s="43">
        <v>26.2</v>
      </c>
      <c r="B110" s="86" t="s">
        <v>337</v>
      </c>
      <c r="C110" s="87" t="s">
        <v>537</v>
      </c>
      <c r="D110" s="231" t="s">
        <v>163</v>
      </c>
      <c r="E110" s="91" t="s">
        <v>23</v>
      </c>
      <c r="F110" s="91" t="s">
        <v>108</v>
      </c>
      <c r="G110" s="45" t="s">
        <v>275</v>
      </c>
      <c r="H110" s="183" t="s">
        <v>466</v>
      </c>
      <c r="I110" s="183" t="s">
        <v>148</v>
      </c>
      <c r="J110" s="86" t="s">
        <v>467</v>
      </c>
      <c r="K110" s="100" t="s">
        <v>465</v>
      </c>
      <c r="L110" s="100" t="s">
        <v>10</v>
      </c>
      <c r="M110" s="100" t="s">
        <v>463</v>
      </c>
      <c r="N110" s="217" t="s">
        <v>739</v>
      </c>
      <c r="O110" s="135" t="s">
        <v>740</v>
      </c>
      <c r="P110" s="217" t="s">
        <v>816</v>
      </c>
      <c r="Q110" s="217" t="s">
        <v>445</v>
      </c>
      <c r="R110" s="100" t="s">
        <v>462</v>
      </c>
      <c r="S110" s="100" t="s">
        <v>330</v>
      </c>
      <c r="T110" s="330" t="s">
        <v>884</v>
      </c>
      <c r="U110" s="100">
        <v>400</v>
      </c>
      <c r="V110" s="100">
        <f>(U110/U32)</f>
        <v>0.38572806171648988</v>
      </c>
      <c r="W110" s="100">
        <v>300</v>
      </c>
      <c r="X110" s="100">
        <v>2019</v>
      </c>
      <c r="Y110" s="100">
        <v>2020</v>
      </c>
      <c r="Z110" s="263"/>
      <c r="AA110" s="236" t="s">
        <v>650</v>
      </c>
      <c r="AB110" s="100">
        <v>400</v>
      </c>
      <c r="AC110" s="100">
        <v>100</v>
      </c>
      <c r="AD110" s="100">
        <v>400</v>
      </c>
      <c r="AE110" s="100"/>
      <c r="AF110" s="100"/>
      <c r="AG110" s="188" t="s">
        <v>707</v>
      </c>
      <c r="AH110" s="50">
        <f t="shared" si="19"/>
        <v>100</v>
      </c>
      <c r="AI110" s="203">
        <f t="shared" ref="AI110:AI128" si="25">(100%/4)</f>
        <v>0.25</v>
      </c>
      <c r="AJ110" s="100">
        <v>95</v>
      </c>
      <c r="AK110" s="210">
        <f t="shared" ref="AK110:AK128" si="26">(AJ110*AI110/AH110)</f>
        <v>0.23749999999999999</v>
      </c>
      <c r="AL110" s="52">
        <f t="shared" si="22"/>
        <v>100</v>
      </c>
      <c r="AM110" s="203">
        <f t="shared" si="24"/>
        <v>0.25</v>
      </c>
      <c r="AN110" s="100">
        <v>0</v>
      </c>
      <c r="AO110" s="204">
        <f t="shared" si="23"/>
        <v>0</v>
      </c>
      <c r="AP110" s="100"/>
      <c r="AQ110" s="125"/>
      <c r="AR110" s="100"/>
      <c r="AS110" s="264"/>
      <c r="AT110" s="100"/>
      <c r="AU110" s="126"/>
      <c r="AV110" s="100"/>
      <c r="AW110" s="264"/>
      <c r="AX110" s="100"/>
      <c r="AY110" s="125"/>
      <c r="AZ110" s="100"/>
      <c r="BA110" s="125"/>
      <c r="BB110" s="43"/>
    </row>
    <row r="111" spans="1:54" s="59" customFormat="1" ht="152.25" customHeight="1" x14ac:dyDescent="0.2">
      <c r="A111" s="43">
        <v>26.3</v>
      </c>
      <c r="B111" s="86" t="s">
        <v>337</v>
      </c>
      <c r="C111" s="87" t="s">
        <v>537</v>
      </c>
      <c r="D111" s="232" t="s">
        <v>725</v>
      </c>
      <c r="E111" s="91" t="s">
        <v>23</v>
      </c>
      <c r="F111" s="91" t="s">
        <v>108</v>
      </c>
      <c r="G111" s="45" t="s">
        <v>275</v>
      </c>
      <c r="H111" s="183" t="s">
        <v>562</v>
      </c>
      <c r="I111" s="183" t="s">
        <v>148</v>
      </c>
      <c r="J111" s="86" t="s">
        <v>563</v>
      </c>
      <c r="K111" s="100"/>
      <c r="L111" s="100" t="s">
        <v>10</v>
      </c>
      <c r="M111" s="100" t="s">
        <v>463</v>
      </c>
      <c r="N111" s="217" t="s">
        <v>739</v>
      </c>
      <c r="O111" s="135" t="s">
        <v>740</v>
      </c>
      <c r="P111" s="217" t="s">
        <v>817</v>
      </c>
      <c r="Q111" s="217" t="s">
        <v>445</v>
      </c>
      <c r="R111" s="100" t="s">
        <v>462</v>
      </c>
      <c r="S111" s="100" t="s">
        <v>330</v>
      </c>
      <c r="T111" s="330" t="s">
        <v>885</v>
      </c>
      <c r="U111" s="100">
        <v>25</v>
      </c>
      <c r="V111" s="100">
        <f>(U111/U32)</f>
        <v>2.4108003857280617E-2</v>
      </c>
      <c r="W111" s="100" t="s">
        <v>351</v>
      </c>
      <c r="X111" s="100" t="s">
        <v>351</v>
      </c>
      <c r="Y111" s="100">
        <v>2020</v>
      </c>
      <c r="Z111" s="263"/>
      <c r="AA111" s="236" t="s">
        <v>650</v>
      </c>
      <c r="AB111" s="100">
        <v>25</v>
      </c>
      <c r="AC111" s="100">
        <v>25</v>
      </c>
      <c r="AD111" s="100">
        <v>25</v>
      </c>
      <c r="AE111" s="100"/>
      <c r="AF111" s="100"/>
      <c r="AG111" s="188" t="s">
        <v>707</v>
      </c>
      <c r="AH111" s="50">
        <f t="shared" ref="AH111:AH128" si="27">(U111/4)</f>
        <v>6.25</v>
      </c>
      <c r="AI111" s="203">
        <f t="shared" si="25"/>
        <v>0.25</v>
      </c>
      <c r="AJ111" s="100">
        <v>25</v>
      </c>
      <c r="AK111" s="210">
        <f t="shared" si="26"/>
        <v>1</v>
      </c>
      <c r="AL111" s="52">
        <f t="shared" si="22"/>
        <v>6.25</v>
      </c>
      <c r="AM111" s="203">
        <f t="shared" si="24"/>
        <v>0.25</v>
      </c>
      <c r="AN111" s="100">
        <v>0</v>
      </c>
      <c r="AO111" s="204">
        <f t="shared" si="23"/>
        <v>0</v>
      </c>
      <c r="AP111" s="100"/>
      <c r="AQ111" s="125"/>
      <c r="AR111" s="100"/>
      <c r="AS111" s="264"/>
      <c r="AT111" s="100"/>
      <c r="AU111" s="126"/>
      <c r="AV111" s="100"/>
      <c r="AW111" s="264"/>
      <c r="AX111" s="100"/>
      <c r="AY111" s="125"/>
      <c r="AZ111" s="100"/>
      <c r="BA111" s="125"/>
      <c r="BB111" s="43"/>
    </row>
    <row r="112" spans="1:54" s="59" customFormat="1" ht="152.25" customHeight="1" x14ac:dyDescent="0.2">
      <c r="A112" s="43">
        <v>26.4</v>
      </c>
      <c r="B112" s="149" t="s">
        <v>337</v>
      </c>
      <c r="C112" s="87" t="s">
        <v>537</v>
      </c>
      <c r="D112" s="225" t="s">
        <v>700</v>
      </c>
      <c r="E112" s="91" t="s">
        <v>23</v>
      </c>
      <c r="F112" s="91" t="s">
        <v>108</v>
      </c>
      <c r="G112" s="45" t="s">
        <v>275</v>
      </c>
      <c r="H112" s="179" t="s">
        <v>701</v>
      </c>
      <c r="I112" s="179" t="s">
        <v>148</v>
      </c>
      <c r="J112" s="149" t="s">
        <v>702</v>
      </c>
      <c r="K112" s="100"/>
      <c r="L112" s="100" t="s">
        <v>10</v>
      </c>
      <c r="M112" s="182">
        <v>113000</v>
      </c>
      <c r="N112" s="217" t="s">
        <v>739</v>
      </c>
      <c r="O112" s="135" t="s">
        <v>740</v>
      </c>
      <c r="P112" s="217" t="s">
        <v>818</v>
      </c>
      <c r="Q112" s="217" t="s">
        <v>445</v>
      </c>
      <c r="R112" s="100" t="s">
        <v>547</v>
      </c>
      <c r="S112" s="100" t="s">
        <v>330</v>
      </c>
      <c r="T112" s="330" t="s">
        <v>886</v>
      </c>
      <c r="U112" s="100">
        <v>12</v>
      </c>
      <c r="V112" s="101">
        <v>1</v>
      </c>
      <c r="W112" s="100">
        <v>10</v>
      </c>
      <c r="X112" s="100">
        <v>2019</v>
      </c>
      <c r="Y112" s="100">
        <v>2020</v>
      </c>
      <c r="Z112" s="263"/>
      <c r="AA112" s="236" t="s">
        <v>650</v>
      </c>
      <c r="AB112" s="100">
        <v>12</v>
      </c>
      <c r="AC112" s="100">
        <v>3</v>
      </c>
      <c r="AD112" s="100">
        <v>12</v>
      </c>
      <c r="AE112" s="100"/>
      <c r="AF112" s="100"/>
      <c r="AG112" s="188" t="s">
        <v>707</v>
      </c>
      <c r="AH112" s="50">
        <f t="shared" si="27"/>
        <v>3</v>
      </c>
      <c r="AI112" s="203">
        <f t="shared" si="25"/>
        <v>0.25</v>
      </c>
      <c r="AJ112" s="100">
        <v>2</v>
      </c>
      <c r="AK112" s="210">
        <f t="shared" si="26"/>
        <v>0.16666666666666666</v>
      </c>
      <c r="AL112" s="52">
        <f t="shared" si="22"/>
        <v>3</v>
      </c>
      <c r="AM112" s="203">
        <f t="shared" si="24"/>
        <v>0.25</v>
      </c>
      <c r="AN112" s="100">
        <v>0</v>
      </c>
      <c r="AO112" s="204">
        <f t="shared" si="23"/>
        <v>0</v>
      </c>
      <c r="AP112" s="100"/>
      <c r="AQ112" s="125"/>
      <c r="AR112" s="100"/>
      <c r="AS112" s="264"/>
      <c r="AT112" s="100"/>
      <c r="AU112" s="126"/>
      <c r="AV112" s="100"/>
      <c r="AW112" s="264"/>
      <c r="AX112" s="100"/>
      <c r="AY112" s="125"/>
      <c r="AZ112" s="100"/>
      <c r="BA112" s="125"/>
      <c r="BB112" s="43"/>
    </row>
    <row r="113" spans="1:54" s="59" customFormat="1" ht="75.75" customHeight="1" x14ac:dyDescent="0.2">
      <c r="A113" s="43">
        <v>27.1</v>
      </c>
      <c r="B113" s="86" t="s">
        <v>572</v>
      </c>
      <c r="C113" s="87" t="s">
        <v>74</v>
      </c>
      <c r="D113" s="88" t="s">
        <v>75</v>
      </c>
      <c r="E113" s="91" t="s">
        <v>23</v>
      </c>
      <c r="F113" s="87" t="s">
        <v>73</v>
      </c>
      <c r="G113" s="89" t="s">
        <v>76</v>
      </c>
      <c r="H113" s="183" t="s">
        <v>565</v>
      </c>
      <c r="I113" s="89" t="s">
        <v>77</v>
      </c>
      <c r="J113" s="87" t="s">
        <v>79</v>
      </c>
      <c r="K113" s="108" t="s">
        <v>11</v>
      </c>
      <c r="L113" s="47" t="s">
        <v>12</v>
      </c>
      <c r="M113" s="48">
        <v>10500</v>
      </c>
      <c r="N113" s="217" t="s">
        <v>739</v>
      </c>
      <c r="O113" s="135" t="s">
        <v>740</v>
      </c>
      <c r="P113" s="217" t="s">
        <v>819</v>
      </c>
      <c r="Q113" s="217" t="s">
        <v>445</v>
      </c>
      <c r="R113" s="86" t="s">
        <v>568</v>
      </c>
      <c r="S113" s="86" t="s">
        <v>569</v>
      </c>
      <c r="T113" s="330" t="s">
        <v>876</v>
      </c>
      <c r="U113" s="116">
        <v>5700</v>
      </c>
      <c r="V113" s="84">
        <v>1</v>
      </c>
      <c r="W113" s="116">
        <v>5400</v>
      </c>
      <c r="X113" s="43">
        <v>2019</v>
      </c>
      <c r="Y113" s="43">
        <v>2020</v>
      </c>
      <c r="Z113" s="85"/>
      <c r="AA113" s="188" t="s">
        <v>570</v>
      </c>
      <c r="AB113" s="116">
        <v>5700</v>
      </c>
      <c r="AC113" s="116">
        <v>1425</v>
      </c>
      <c r="AD113" s="116">
        <v>5700</v>
      </c>
      <c r="AE113" s="43"/>
      <c r="AF113" s="43"/>
      <c r="AG113" s="188" t="s">
        <v>573</v>
      </c>
      <c r="AH113" s="50">
        <f t="shared" si="27"/>
        <v>1425</v>
      </c>
      <c r="AI113" s="203">
        <f t="shared" si="25"/>
        <v>0.25</v>
      </c>
      <c r="AJ113" s="50">
        <v>1938</v>
      </c>
      <c r="AK113" s="210">
        <f t="shared" si="26"/>
        <v>0.34</v>
      </c>
      <c r="AL113" s="52">
        <f t="shared" si="22"/>
        <v>1425</v>
      </c>
      <c r="AM113" s="203">
        <f t="shared" si="24"/>
        <v>0.25</v>
      </c>
      <c r="AN113" s="86">
        <v>0</v>
      </c>
      <c r="AO113" s="204">
        <f t="shared" si="23"/>
        <v>0</v>
      </c>
      <c r="AP113" s="52"/>
      <c r="AQ113" s="95"/>
      <c r="AR113" s="86"/>
      <c r="AS113" s="94"/>
      <c r="AT113" s="52"/>
      <c r="AU113" s="96"/>
      <c r="AV113" s="86"/>
      <c r="AW113" s="97"/>
      <c r="AX113" s="57"/>
      <c r="AY113" s="95"/>
      <c r="AZ113" s="86"/>
      <c r="BA113" s="94"/>
      <c r="BB113" s="98"/>
    </row>
    <row r="114" spans="1:54" s="59" customFormat="1" ht="75.75" customHeight="1" x14ac:dyDescent="0.2">
      <c r="A114" s="43">
        <v>27.2</v>
      </c>
      <c r="B114" s="86" t="s">
        <v>572</v>
      </c>
      <c r="C114" s="87" t="s">
        <v>74</v>
      </c>
      <c r="D114" s="88" t="s">
        <v>80</v>
      </c>
      <c r="E114" s="91" t="s">
        <v>23</v>
      </c>
      <c r="F114" s="87" t="s">
        <v>73</v>
      </c>
      <c r="G114" s="89" t="s">
        <v>81</v>
      </c>
      <c r="H114" s="183" t="s">
        <v>574</v>
      </c>
      <c r="I114" s="89" t="s">
        <v>82</v>
      </c>
      <c r="J114" s="87" t="s">
        <v>83</v>
      </c>
      <c r="K114" s="93" t="s">
        <v>11</v>
      </c>
      <c r="L114" s="47" t="s">
        <v>12</v>
      </c>
      <c r="M114" s="48">
        <v>10500</v>
      </c>
      <c r="N114" s="217" t="s">
        <v>739</v>
      </c>
      <c r="O114" s="135" t="s">
        <v>740</v>
      </c>
      <c r="P114" s="217" t="s">
        <v>820</v>
      </c>
      <c r="Q114" s="217" t="s">
        <v>445</v>
      </c>
      <c r="R114" s="86" t="s">
        <v>568</v>
      </c>
      <c r="S114" s="86" t="s">
        <v>569</v>
      </c>
      <c r="T114" s="330" t="s">
        <v>876</v>
      </c>
      <c r="U114" s="43">
        <v>270</v>
      </c>
      <c r="V114" s="84">
        <v>1</v>
      </c>
      <c r="W114" s="43">
        <v>216</v>
      </c>
      <c r="X114" s="43">
        <v>2019</v>
      </c>
      <c r="Y114" s="43">
        <v>2020</v>
      </c>
      <c r="Z114" s="85"/>
      <c r="AA114" s="188" t="s">
        <v>570</v>
      </c>
      <c r="AB114" s="116">
        <v>270</v>
      </c>
      <c r="AC114" s="43">
        <v>67.5</v>
      </c>
      <c r="AD114" s="43">
        <v>270</v>
      </c>
      <c r="AE114" s="43"/>
      <c r="AF114" s="43"/>
      <c r="AG114" s="188" t="s">
        <v>575</v>
      </c>
      <c r="AH114" s="50">
        <f t="shared" si="27"/>
        <v>67.5</v>
      </c>
      <c r="AI114" s="203">
        <f t="shared" si="25"/>
        <v>0.25</v>
      </c>
      <c r="AJ114" s="50">
        <v>68</v>
      </c>
      <c r="AK114" s="210">
        <f t="shared" si="26"/>
        <v>0.25185185185185183</v>
      </c>
      <c r="AL114" s="52">
        <f t="shared" si="22"/>
        <v>67.5</v>
      </c>
      <c r="AM114" s="203">
        <f t="shared" si="24"/>
        <v>0.25</v>
      </c>
      <c r="AN114" s="86">
        <v>0</v>
      </c>
      <c r="AO114" s="204">
        <f t="shared" si="23"/>
        <v>0</v>
      </c>
      <c r="AP114" s="52"/>
      <c r="AQ114" s="95"/>
      <c r="AR114" s="86"/>
      <c r="AS114" s="94"/>
      <c r="AT114" s="52"/>
      <c r="AU114" s="96"/>
      <c r="AV114" s="86"/>
      <c r="AW114" s="97"/>
      <c r="AX114" s="57"/>
      <c r="AY114" s="95"/>
      <c r="AZ114" s="86"/>
      <c r="BA114" s="94"/>
      <c r="BB114" s="98"/>
    </row>
    <row r="115" spans="1:54" s="59" customFormat="1" ht="75.75" customHeight="1" x14ac:dyDescent="0.2">
      <c r="A115" s="43">
        <v>27.3</v>
      </c>
      <c r="B115" s="86" t="s">
        <v>572</v>
      </c>
      <c r="C115" s="87" t="s">
        <v>74</v>
      </c>
      <c r="D115" s="88" t="s">
        <v>84</v>
      </c>
      <c r="E115" s="91" t="s">
        <v>23</v>
      </c>
      <c r="F115" s="87" t="s">
        <v>73</v>
      </c>
      <c r="G115" s="89" t="s">
        <v>85</v>
      </c>
      <c r="H115" s="183" t="s">
        <v>565</v>
      </c>
      <c r="I115" s="89" t="s">
        <v>77</v>
      </c>
      <c r="J115" s="87" t="s">
        <v>86</v>
      </c>
      <c r="K115" s="108" t="s">
        <v>11</v>
      </c>
      <c r="L115" s="47" t="s">
        <v>12</v>
      </c>
      <c r="M115" s="48">
        <v>10500</v>
      </c>
      <c r="N115" s="217" t="s">
        <v>739</v>
      </c>
      <c r="O115" s="135" t="s">
        <v>740</v>
      </c>
      <c r="P115" s="217" t="s">
        <v>821</v>
      </c>
      <c r="Q115" s="217" t="s">
        <v>445</v>
      </c>
      <c r="R115" s="86" t="s">
        <v>568</v>
      </c>
      <c r="S115" s="86" t="s">
        <v>569</v>
      </c>
      <c r="T115" s="330" t="s">
        <v>876</v>
      </c>
      <c r="U115" s="116">
        <v>2700</v>
      </c>
      <c r="V115" s="84">
        <v>1</v>
      </c>
      <c r="W115" s="116">
        <v>2400</v>
      </c>
      <c r="X115" s="43">
        <v>2019</v>
      </c>
      <c r="Y115" s="43">
        <v>2020</v>
      </c>
      <c r="Z115" s="85"/>
      <c r="AA115" s="188" t="s">
        <v>570</v>
      </c>
      <c r="AB115" s="116">
        <v>2700</v>
      </c>
      <c r="AC115" s="43">
        <v>675</v>
      </c>
      <c r="AD115" s="116">
        <v>2700</v>
      </c>
      <c r="AE115" s="43"/>
      <c r="AF115" s="43"/>
      <c r="AG115" s="188" t="s">
        <v>576</v>
      </c>
      <c r="AH115" s="50">
        <f t="shared" si="27"/>
        <v>675</v>
      </c>
      <c r="AI115" s="203">
        <f t="shared" si="25"/>
        <v>0.25</v>
      </c>
      <c r="AJ115" s="50">
        <v>699</v>
      </c>
      <c r="AK115" s="210">
        <f t="shared" si="26"/>
        <v>0.25888888888888889</v>
      </c>
      <c r="AL115" s="52">
        <f t="shared" si="22"/>
        <v>675</v>
      </c>
      <c r="AM115" s="203">
        <f t="shared" si="24"/>
        <v>0.25</v>
      </c>
      <c r="AN115" s="86">
        <v>0</v>
      </c>
      <c r="AO115" s="204">
        <f t="shared" si="23"/>
        <v>0</v>
      </c>
      <c r="AP115" s="52"/>
      <c r="AQ115" s="95"/>
      <c r="AR115" s="86"/>
      <c r="AS115" s="94"/>
      <c r="AT115" s="52"/>
      <c r="AU115" s="96"/>
      <c r="AV115" s="86"/>
      <c r="AW115" s="97"/>
      <c r="AX115" s="57"/>
      <c r="AY115" s="95"/>
      <c r="AZ115" s="86"/>
      <c r="BA115" s="94"/>
      <c r="BB115" s="98"/>
    </row>
    <row r="116" spans="1:54" s="59" customFormat="1" ht="75.75" customHeight="1" x14ac:dyDescent="0.2">
      <c r="A116" s="86">
        <v>27.4</v>
      </c>
      <c r="B116" s="86" t="s">
        <v>572</v>
      </c>
      <c r="C116" s="87" t="s">
        <v>74</v>
      </c>
      <c r="D116" s="88" t="s">
        <v>87</v>
      </c>
      <c r="E116" s="91" t="s">
        <v>23</v>
      </c>
      <c r="F116" s="87" t="s">
        <v>73</v>
      </c>
      <c r="G116" s="90" t="s">
        <v>88</v>
      </c>
      <c r="H116" s="183" t="s">
        <v>565</v>
      </c>
      <c r="I116" s="89" t="s">
        <v>77</v>
      </c>
      <c r="J116" s="87" t="s">
        <v>89</v>
      </c>
      <c r="K116" s="108" t="s">
        <v>11</v>
      </c>
      <c r="L116" s="47" t="s">
        <v>12</v>
      </c>
      <c r="M116" s="48">
        <v>10500</v>
      </c>
      <c r="N116" s="217" t="s">
        <v>739</v>
      </c>
      <c r="O116" s="135" t="s">
        <v>740</v>
      </c>
      <c r="P116" s="217" t="s">
        <v>822</v>
      </c>
      <c r="Q116" s="217" t="s">
        <v>445</v>
      </c>
      <c r="R116" s="86" t="s">
        <v>568</v>
      </c>
      <c r="S116" s="86" t="s">
        <v>569</v>
      </c>
      <c r="T116" s="330" t="s">
        <v>876</v>
      </c>
      <c r="U116" s="116">
        <v>2700</v>
      </c>
      <c r="V116" s="84">
        <v>1</v>
      </c>
      <c r="W116" s="116">
        <v>2400</v>
      </c>
      <c r="X116" s="43">
        <v>2019</v>
      </c>
      <c r="Y116" s="43">
        <v>2020</v>
      </c>
      <c r="Z116" s="85"/>
      <c r="AA116" s="188" t="s">
        <v>570</v>
      </c>
      <c r="AB116" s="116">
        <v>2700</v>
      </c>
      <c r="AC116" s="43">
        <v>675</v>
      </c>
      <c r="AD116" s="116">
        <v>2700</v>
      </c>
      <c r="AE116" s="43"/>
      <c r="AF116" s="43"/>
      <c r="AG116" s="188" t="s">
        <v>577</v>
      </c>
      <c r="AH116" s="50">
        <f t="shared" si="27"/>
        <v>675</v>
      </c>
      <c r="AI116" s="203">
        <f t="shared" si="25"/>
        <v>0.25</v>
      </c>
      <c r="AJ116" s="50">
        <v>699</v>
      </c>
      <c r="AK116" s="210">
        <f t="shared" si="26"/>
        <v>0.25888888888888889</v>
      </c>
      <c r="AL116" s="52">
        <f t="shared" si="22"/>
        <v>675</v>
      </c>
      <c r="AM116" s="203">
        <f t="shared" si="24"/>
        <v>0.25</v>
      </c>
      <c r="AN116" s="86">
        <v>0</v>
      </c>
      <c r="AO116" s="204">
        <f t="shared" si="23"/>
        <v>0</v>
      </c>
      <c r="AP116" s="52"/>
      <c r="AQ116" s="95"/>
      <c r="AR116" s="86"/>
      <c r="AS116" s="94"/>
      <c r="AT116" s="52"/>
      <c r="AU116" s="96"/>
      <c r="AV116" s="86"/>
      <c r="AW116" s="97"/>
      <c r="AX116" s="57"/>
      <c r="AY116" s="95"/>
      <c r="AZ116" s="86"/>
      <c r="BA116" s="94"/>
      <c r="BB116" s="98"/>
    </row>
    <row r="117" spans="1:54" s="59" customFormat="1" ht="75.75" customHeight="1" x14ac:dyDescent="0.2">
      <c r="A117" s="43">
        <v>28.1</v>
      </c>
      <c r="B117" s="86" t="s">
        <v>337</v>
      </c>
      <c r="C117" s="87" t="s">
        <v>189</v>
      </c>
      <c r="D117" s="44" t="s">
        <v>735</v>
      </c>
      <c r="E117" s="228" t="s">
        <v>236</v>
      </c>
      <c r="F117" s="60" t="s">
        <v>579</v>
      </c>
      <c r="G117" s="45" t="s">
        <v>587</v>
      </c>
      <c r="H117" s="183" t="s">
        <v>588</v>
      </c>
      <c r="I117" s="184" t="s">
        <v>589</v>
      </c>
      <c r="J117" s="46" t="s">
        <v>590</v>
      </c>
      <c r="K117" s="108" t="s">
        <v>584</v>
      </c>
      <c r="L117" s="47" t="s">
        <v>585</v>
      </c>
      <c r="M117" s="48">
        <v>8000</v>
      </c>
      <c r="N117" s="217" t="s">
        <v>739</v>
      </c>
      <c r="O117" s="135" t="s">
        <v>740</v>
      </c>
      <c r="P117" s="217" t="s">
        <v>823</v>
      </c>
      <c r="Q117" s="217" t="s">
        <v>445</v>
      </c>
      <c r="R117" s="43" t="s">
        <v>473</v>
      </c>
      <c r="S117" s="43" t="s">
        <v>330</v>
      </c>
      <c r="T117" s="331" t="s">
        <v>893</v>
      </c>
      <c r="U117" s="111">
        <v>500</v>
      </c>
      <c r="V117" s="112">
        <v>1</v>
      </c>
      <c r="W117" s="43">
        <v>1200</v>
      </c>
      <c r="X117" s="134">
        <v>2019</v>
      </c>
      <c r="Y117" s="111">
        <v>2020</v>
      </c>
      <c r="Z117" s="85">
        <v>144</v>
      </c>
      <c r="AA117" s="86" t="s">
        <v>460</v>
      </c>
      <c r="AB117" s="111">
        <v>500</v>
      </c>
      <c r="AC117" s="43">
        <v>125</v>
      </c>
      <c r="AD117" s="111">
        <v>500</v>
      </c>
      <c r="AE117" s="111"/>
      <c r="AF117" s="43"/>
      <c r="AG117" s="43">
        <v>500</v>
      </c>
      <c r="AH117" s="50">
        <f t="shared" si="27"/>
        <v>125</v>
      </c>
      <c r="AI117" s="203">
        <f t="shared" si="25"/>
        <v>0.25</v>
      </c>
      <c r="AJ117" s="209">
        <v>127</v>
      </c>
      <c r="AK117" s="210">
        <f t="shared" si="26"/>
        <v>0.254</v>
      </c>
      <c r="AL117" s="52">
        <f t="shared" si="22"/>
        <v>125</v>
      </c>
      <c r="AM117" s="203">
        <f t="shared" si="24"/>
        <v>0.25</v>
      </c>
      <c r="AN117" s="86">
        <v>132</v>
      </c>
      <c r="AO117" s="204">
        <f t="shared" si="23"/>
        <v>0.26400000000000001</v>
      </c>
      <c r="AP117" s="52"/>
      <c r="AQ117" s="95"/>
      <c r="AR117" s="86"/>
      <c r="AS117" s="94"/>
      <c r="AT117" s="52"/>
      <c r="AU117" s="96"/>
      <c r="AV117" s="86"/>
      <c r="AW117" s="97"/>
      <c r="AX117" s="57"/>
      <c r="AY117" s="95"/>
      <c r="AZ117" s="86"/>
      <c r="BA117" s="94"/>
      <c r="BB117" s="98"/>
    </row>
    <row r="118" spans="1:54" s="59" customFormat="1" ht="60" x14ac:dyDescent="0.2">
      <c r="A118" s="43">
        <v>28.2</v>
      </c>
      <c r="B118" s="86" t="s">
        <v>337</v>
      </c>
      <c r="C118" s="87" t="s">
        <v>189</v>
      </c>
      <c r="D118" s="44" t="s">
        <v>591</v>
      </c>
      <c r="E118" s="228" t="s">
        <v>236</v>
      </c>
      <c r="F118" s="60" t="s">
        <v>579</v>
      </c>
      <c r="G118" s="45" t="s">
        <v>592</v>
      </c>
      <c r="H118" s="236" t="s">
        <v>581</v>
      </c>
      <c r="I118" s="184" t="s">
        <v>593</v>
      </c>
      <c r="J118" s="46" t="s">
        <v>594</v>
      </c>
      <c r="K118" s="93" t="s">
        <v>584</v>
      </c>
      <c r="L118" s="47" t="s">
        <v>585</v>
      </c>
      <c r="M118" s="48">
        <v>8000</v>
      </c>
      <c r="N118" s="217" t="s">
        <v>739</v>
      </c>
      <c r="O118" s="135" t="s">
        <v>740</v>
      </c>
      <c r="P118" s="217" t="s">
        <v>824</v>
      </c>
      <c r="Q118" s="217" t="s">
        <v>445</v>
      </c>
      <c r="R118" s="43" t="s">
        <v>473</v>
      </c>
      <c r="S118" s="86" t="s">
        <v>329</v>
      </c>
      <c r="T118" s="331" t="s">
        <v>872</v>
      </c>
      <c r="U118" s="111">
        <v>60</v>
      </c>
      <c r="V118" s="112">
        <v>1</v>
      </c>
      <c r="W118" s="43">
        <v>168</v>
      </c>
      <c r="X118" s="134">
        <v>2019</v>
      </c>
      <c r="Y118" s="111">
        <v>2020</v>
      </c>
      <c r="Z118" s="85"/>
      <c r="AA118" s="86" t="s">
        <v>460</v>
      </c>
      <c r="AB118" s="111">
        <v>60</v>
      </c>
      <c r="AC118" s="43">
        <v>15</v>
      </c>
      <c r="AD118" s="111">
        <v>60</v>
      </c>
      <c r="AE118" s="111"/>
      <c r="AF118" s="43"/>
      <c r="AG118" s="43">
        <v>60</v>
      </c>
      <c r="AH118" s="50">
        <f t="shared" si="27"/>
        <v>15</v>
      </c>
      <c r="AI118" s="203">
        <f t="shared" si="25"/>
        <v>0.25</v>
      </c>
      <c r="AJ118" s="209">
        <v>12</v>
      </c>
      <c r="AK118" s="210">
        <f t="shared" si="26"/>
        <v>0.2</v>
      </c>
      <c r="AL118" s="52">
        <f t="shared" si="22"/>
        <v>15</v>
      </c>
      <c r="AM118" s="203">
        <f t="shared" si="24"/>
        <v>0.25</v>
      </c>
      <c r="AN118" s="86">
        <v>4</v>
      </c>
      <c r="AO118" s="204">
        <f t="shared" si="23"/>
        <v>6.6666666666666666E-2</v>
      </c>
      <c r="AP118" s="52"/>
      <c r="AQ118" s="95"/>
      <c r="AR118" s="86"/>
      <c r="AS118" s="94"/>
      <c r="AT118" s="52"/>
      <c r="AU118" s="96"/>
      <c r="AV118" s="86"/>
      <c r="AW118" s="97"/>
      <c r="AX118" s="57"/>
      <c r="AY118" s="95"/>
      <c r="AZ118" s="86"/>
      <c r="BA118" s="94"/>
      <c r="BB118" s="98"/>
    </row>
    <row r="119" spans="1:54" s="59" customFormat="1" ht="60" x14ac:dyDescent="0.2">
      <c r="A119" s="43">
        <v>28.3</v>
      </c>
      <c r="B119" s="86" t="s">
        <v>337</v>
      </c>
      <c r="C119" s="87" t="s">
        <v>189</v>
      </c>
      <c r="D119" s="44" t="s">
        <v>595</v>
      </c>
      <c r="E119" s="228" t="s">
        <v>236</v>
      </c>
      <c r="F119" s="60" t="s">
        <v>579</v>
      </c>
      <c r="G119" s="45" t="s">
        <v>596</v>
      </c>
      <c r="H119" s="236" t="s">
        <v>581</v>
      </c>
      <c r="I119" s="184" t="s">
        <v>597</v>
      </c>
      <c r="J119" s="46" t="s">
        <v>598</v>
      </c>
      <c r="K119" s="93" t="s">
        <v>584</v>
      </c>
      <c r="L119" s="47" t="s">
        <v>585</v>
      </c>
      <c r="M119" s="48">
        <v>8000</v>
      </c>
      <c r="N119" s="217" t="s">
        <v>739</v>
      </c>
      <c r="O119" s="135" t="s">
        <v>740</v>
      </c>
      <c r="P119" s="217" t="s">
        <v>825</v>
      </c>
      <c r="Q119" s="217" t="s">
        <v>445</v>
      </c>
      <c r="R119" s="86" t="s">
        <v>473</v>
      </c>
      <c r="S119" s="43" t="s">
        <v>329</v>
      </c>
      <c r="T119" s="331" t="s">
        <v>872</v>
      </c>
      <c r="U119" s="111">
        <v>60</v>
      </c>
      <c r="V119" s="112">
        <v>1</v>
      </c>
      <c r="W119" s="43">
        <v>168</v>
      </c>
      <c r="X119" s="134">
        <v>2019</v>
      </c>
      <c r="Y119" s="111">
        <v>2020</v>
      </c>
      <c r="Z119" s="85"/>
      <c r="AA119" s="86" t="s">
        <v>460</v>
      </c>
      <c r="AB119" s="111">
        <v>60</v>
      </c>
      <c r="AC119" s="43">
        <v>15</v>
      </c>
      <c r="AD119" s="111">
        <v>60</v>
      </c>
      <c r="AE119" s="111"/>
      <c r="AF119" s="43"/>
      <c r="AG119" s="43">
        <v>60</v>
      </c>
      <c r="AH119" s="50">
        <f t="shared" si="27"/>
        <v>15</v>
      </c>
      <c r="AI119" s="203">
        <f t="shared" si="25"/>
        <v>0.25</v>
      </c>
      <c r="AJ119" s="209">
        <v>22</v>
      </c>
      <c r="AK119" s="210">
        <f t="shared" si="26"/>
        <v>0.36666666666666664</v>
      </c>
      <c r="AL119" s="52">
        <f t="shared" si="22"/>
        <v>15</v>
      </c>
      <c r="AM119" s="203">
        <f t="shared" si="24"/>
        <v>0.25</v>
      </c>
      <c r="AN119" s="86">
        <v>30</v>
      </c>
      <c r="AO119" s="204">
        <f t="shared" si="23"/>
        <v>0.5</v>
      </c>
      <c r="AP119" s="52"/>
      <c r="AQ119" s="95"/>
      <c r="AR119" s="86"/>
      <c r="AS119" s="94"/>
      <c r="AT119" s="52"/>
      <c r="AU119" s="96"/>
      <c r="AV119" s="86"/>
      <c r="AW119" s="97"/>
      <c r="AX119" s="57"/>
      <c r="AY119" s="95"/>
      <c r="AZ119" s="86"/>
      <c r="BA119" s="94"/>
      <c r="BB119" s="98"/>
    </row>
    <row r="120" spans="1:54" s="59" customFormat="1" ht="75.75" customHeight="1" x14ac:dyDescent="0.2">
      <c r="A120" s="43">
        <v>28.4</v>
      </c>
      <c r="B120" s="86" t="s">
        <v>337</v>
      </c>
      <c r="C120" s="87" t="s">
        <v>189</v>
      </c>
      <c r="D120" s="88" t="s">
        <v>599</v>
      </c>
      <c r="E120" s="91" t="s">
        <v>236</v>
      </c>
      <c r="F120" s="87" t="s">
        <v>579</v>
      </c>
      <c r="G120" s="89" t="s">
        <v>600</v>
      </c>
      <c r="H120" s="183" t="s">
        <v>601</v>
      </c>
      <c r="I120" s="90" t="s">
        <v>602</v>
      </c>
      <c r="J120" s="87" t="s">
        <v>603</v>
      </c>
      <c r="K120" s="93" t="s">
        <v>584</v>
      </c>
      <c r="L120" s="47" t="s">
        <v>585</v>
      </c>
      <c r="M120" s="48">
        <v>8000</v>
      </c>
      <c r="N120" s="217" t="s">
        <v>739</v>
      </c>
      <c r="O120" s="135" t="s">
        <v>740</v>
      </c>
      <c r="P120" s="217" t="s">
        <v>826</v>
      </c>
      <c r="Q120" s="217" t="s">
        <v>445</v>
      </c>
      <c r="R120" s="43" t="s">
        <v>473</v>
      </c>
      <c r="S120" s="43" t="s">
        <v>329</v>
      </c>
      <c r="T120" s="331" t="s">
        <v>872</v>
      </c>
      <c r="U120" s="43">
        <v>50</v>
      </c>
      <c r="V120" s="84">
        <v>1</v>
      </c>
      <c r="W120" s="43">
        <v>60</v>
      </c>
      <c r="X120" s="43">
        <v>2019</v>
      </c>
      <c r="Y120" s="43">
        <v>2020</v>
      </c>
      <c r="Z120" s="85"/>
      <c r="AA120" s="43" t="s">
        <v>460</v>
      </c>
      <c r="AB120" s="43">
        <v>50</v>
      </c>
      <c r="AC120" s="43">
        <v>12.5</v>
      </c>
      <c r="AD120" s="43">
        <v>50</v>
      </c>
      <c r="AE120" s="43"/>
      <c r="AF120" s="43"/>
      <c r="AG120" s="43">
        <v>50</v>
      </c>
      <c r="AH120" s="50">
        <f t="shared" si="27"/>
        <v>12.5</v>
      </c>
      <c r="AI120" s="203">
        <f t="shared" si="25"/>
        <v>0.25</v>
      </c>
      <c r="AJ120" s="209">
        <v>15</v>
      </c>
      <c r="AK120" s="210">
        <f t="shared" si="26"/>
        <v>0.3</v>
      </c>
      <c r="AL120" s="52">
        <f t="shared" si="22"/>
        <v>12.5</v>
      </c>
      <c r="AM120" s="203">
        <f t="shared" si="24"/>
        <v>0.25</v>
      </c>
      <c r="AN120" s="86">
        <v>25</v>
      </c>
      <c r="AO120" s="204">
        <f t="shared" si="23"/>
        <v>0.5</v>
      </c>
      <c r="AP120" s="52"/>
      <c r="AQ120" s="95"/>
      <c r="AR120" s="86"/>
      <c r="AS120" s="94"/>
      <c r="AT120" s="52"/>
      <c r="AU120" s="96"/>
      <c r="AV120" s="86"/>
      <c r="AW120" s="97"/>
      <c r="AX120" s="57"/>
      <c r="AY120" s="95"/>
      <c r="AZ120" s="86"/>
      <c r="BA120" s="94"/>
      <c r="BB120" s="98"/>
    </row>
    <row r="121" spans="1:54" s="59" customFormat="1" ht="75.75" customHeight="1" x14ac:dyDescent="0.2">
      <c r="A121" s="43">
        <v>28.5</v>
      </c>
      <c r="B121" s="86" t="s">
        <v>337</v>
      </c>
      <c r="C121" s="87" t="s">
        <v>189</v>
      </c>
      <c r="D121" s="88" t="s">
        <v>849</v>
      </c>
      <c r="E121" s="91" t="s">
        <v>236</v>
      </c>
      <c r="F121" s="87" t="s">
        <v>579</v>
      </c>
      <c r="G121" s="90" t="s">
        <v>604</v>
      </c>
      <c r="H121" s="183" t="s">
        <v>605</v>
      </c>
      <c r="I121" s="90" t="s">
        <v>606</v>
      </c>
      <c r="J121" s="87" t="s">
        <v>607</v>
      </c>
      <c r="K121" s="108" t="s">
        <v>584</v>
      </c>
      <c r="L121" s="47" t="s">
        <v>585</v>
      </c>
      <c r="M121" s="48">
        <v>8000</v>
      </c>
      <c r="N121" s="217" t="s">
        <v>739</v>
      </c>
      <c r="O121" s="135" t="s">
        <v>740</v>
      </c>
      <c r="P121" s="217" t="s">
        <v>827</v>
      </c>
      <c r="Q121" s="217" t="s">
        <v>445</v>
      </c>
      <c r="R121" s="43" t="s">
        <v>473</v>
      </c>
      <c r="S121" s="86" t="s">
        <v>330</v>
      </c>
      <c r="T121" s="331" t="s">
        <v>894</v>
      </c>
      <c r="U121" s="43">
        <v>48</v>
      </c>
      <c r="V121" s="84">
        <v>1</v>
      </c>
      <c r="W121" s="86" t="s">
        <v>608</v>
      </c>
      <c r="X121" s="43">
        <v>2019</v>
      </c>
      <c r="Y121" s="43">
        <v>2020</v>
      </c>
      <c r="Z121" s="85"/>
      <c r="AA121" s="43" t="s">
        <v>460</v>
      </c>
      <c r="AB121" s="43">
        <v>48</v>
      </c>
      <c r="AC121" s="43">
        <v>12</v>
      </c>
      <c r="AD121" s="43">
        <v>48</v>
      </c>
      <c r="AE121" s="43"/>
      <c r="AF121" s="43"/>
      <c r="AG121" s="43">
        <v>830</v>
      </c>
      <c r="AH121" s="50">
        <f t="shared" si="27"/>
        <v>12</v>
      </c>
      <c r="AI121" s="203">
        <f t="shared" si="25"/>
        <v>0.25</v>
      </c>
      <c r="AJ121" s="209">
        <v>4</v>
      </c>
      <c r="AK121" s="210">
        <f t="shared" si="26"/>
        <v>8.3333333333333329E-2</v>
      </c>
      <c r="AL121" s="52">
        <f t="shared" si="22"/>
        <v>12</v>
      </c>
      <c r="AM121" s="203">
        <f t="shared" si="24"/>
        <v>0.25</v>
      </c>
      <c r="AN121" s="86">
        <v>0</v>
      </c>
      <c r="AO121" s="204">
        <f t="shared" si="23"/>
        <v>0</v>
      </c>
      <c r="AP121" s="52"/>
      <c r="AQ121" s="95"/>
      <c r="AR121" s="86"/>
      <c r="AS121" s="94"/>
      <c r="AT121" s="52"/>
      <c r="AU121" s="96"/>
      <c r="AV121" s="86"/>
      <c r="AW121" s="97"/>
      <c r="AX121" s="57"/>
      <c r="AY121" s="95"/>
      <c r="AZ121" s="86"/>
      <c r="BA121" s="94"/>
      <c r="BB121" s="98"/>
    </row>
    <row r="122" spans="1:54" s="59" customFormat="1" ht="164.25" customHeight="1" x14ac:dyDescent="0.2">
      <c r="A122" s="43">
        <v>29.1</v>
      </c>
      <c r="B122" s="86" t="s">
        <v>337</v>
      </c>
      <c r="C122" s="87" t="s">
        <v>609</v>
      </c>
      <c r="D122" s="44" t="s">
        <v>613</v>
      </c>
      <c r="E122" s="233" t="s">
        <v>236</v>
      </c>
      <c r="F122" s="91" t="s">
        <v>237</v>
      </c>
      <c r="G122" s="90" t="s">
        <v>239</v>
      </c>
      <c r="H122" s="183" t="s">
        <v>610</v>
      </c>
      <c r="I122" s="90" t="s">
        <v>240</v>
      </c>
      <c r="J122" s="91" t="s">
        <v>614</v>
      </c>
      <c r="K122" s="108" t="s">
        <v>453</v>
      </c>
      <c r="L122" s="47" t="s">
        <v>585</v>
      </c>
      <c r="M122" s="48">
        <v>5000</v>
      </c>
      <c r="N122" s="217" t="s">
        <v>736</v>
      </c>
      <c r="O122" s="135" t="s">
        <v>740</v>
      </c>
      <c r="P122" s="217" t="s">
        <v>828</v>
      </c>
      <c r="Q122" s="217" t="s">
        <v>445</v>
      </c>
      <c r="R122" s="120" t="s">
        <v>473</v>
      </c>
      <c r="S122" s="48" t="s">
        <v>459</v>
      </c>
      <c r="T122" s="330" t="s">
        <v>888</v>
      </c>
      <c r="U122" s="111">
        <v>960</v>
      </c>
      <c r="V122" s="112">
        <v>1</v>
      </c>
      <c r="W122" s="43">
        <v>1200</v>
      </c>
      <c r="X122" s="134">
        <v>2019</v>
      </c>
      <c r="Y122" s="111">
        <v>2020</v>
      </c>
      <c r="Z122" s="85">
        <v>144</v>
      </c>
      <c r="AA122" s="86" t="s">
        <v>460</v>
      </c>
      <c r="AB122" s="111">
        <v>960</v>
      </c>
      <c r="AC122" s="43">
        <v>240</v>
      </c>
      <c r="AD122" s="111">
        <v>960</v>
      </c>
      <c r="AE122" s="43"/>
      <c r="AF122" s="43"/>
      <c r="AG122" s="111" t="s">
        <v>612</v>
      </c>
      <c r="AH122" s="50">
        <f t="shared" si="27"/>
        <v>240</v>
      </c>
      <c r="AI122" s="203">
        <f t="shared" si="25"/>
        <v>0.25</v>
      </c>
      <c r="AJ122" s="50">
        <v>462</v>
      </c>
      <c r="AK122" s="210">
        <f t="shared" si="26"/>
        <v>0.48125000000000001</v>
      </c>
      <c r="AL122" s="52">
        <f t="shared" si="22"/>
        <v>240</v>
      </c>
      <c r="AM122" s="203">
        <f t="shared" si="24"/>
        <v>0.25</v>
      </c>
      <c r="AN122" s="86">
        <v>116</v>
      </c>
      <c r="AO122" s="204">
        <f t="shared" si="23"/>
        <v>0.12083333333333333</v>
      </c>
      <c r="AP122" s="52"/>
      <c r="AQ122" s="95"/>
      <c r="AR122" s="86"/>
      <c r="AS122" s="94"/>
      <c r="AT122" s="52"/>
      <c r="AU122" s="96"/>
      <c r="AV122" s="86"/>
      <c r="AW122" s="97"/>
      <c r="AX122" s="57"/>
      <c r="AY122" s="95"/>
      <c r="AZ122" s="86"/>
      <c r="BA122" s="94"/>
      <c r="BB122" s="98"/>
    </row>
    <row r="123" spans="1:54" s="59" customFormat="1" ht="137.25" customHeight="1" x14ac:dyDescent="0.2">
      <c r="A123" s="43">
        <v>29.2</v>
      </c>
      <c r="B123" s="86" t="s">
        <v>337</v>
      </c>
      <c r="C123" s="87" t="s">
        <v>609</v>
      </c>
      <c r="D123" s="44" t="s">
        <v>615</v>
      </c>
      <c r="E123" s="233" t="s">
        <v>236</v>
      </c>
      <c r="F123" s="91" t="s">
        <v>237</v>
      </c>
      <c r="G123" s="89" t="s">
        <v>616</v>
      </c>
      <c r="H123" s="183" t="s">
        <v>617</v>
      </c>
      <c r="I123" s="89" t="s">
        <v>618</v>
      </c>
      <c r="J123" s="91" t="s">
        <v>619</v>
      </c>
      <c r="K123" s="93" t="s">
        <v>453</v>
      </c>
      <c r="L123" s="47" t="s">
        <v>585</v>
      </c>
      <c r="M123" s="48">
        <v>2000</v>
      </c>
      <c r="N123" s="217" t="s">
        <v>737</v>
      </c>
      <c r="O123" s="111" t="s">
        <v>738</v>
      </c>
      <c r="P123" s="217" t="s">
        <v>829</v>
      </c>
      <c r="Q123" s="217" t="s">
        <v>445</v>
      </c>
      <c r="R123" s="120" t="s">
        <v>473</v>
      </c>
      <c r="S123" s="86" t="s">
        <v>620</v>
      </c>
      <c r="T123" s="330" t="s">
        <v>888</v>
      </c>
      <c r="U123" s="111">
        <v>60</v>
      </c>
      <c r="V123" s="112">
        <v>1</v>
      </c>
      <c r="W123" s="43">
        <v>168</v>
      </c>
      <c r="X123" s="134">
        <v>2019</v>
      </c>
      <c r="Y123" s="111">
        <v>2020</v>
      </c>
      <c r="Z123" s="85"/>
      <c r="AA123" s="86" t="s">
        <v>460</v>
      </c>
      <c r="AB123" s="111">
        <v>60</v>
      </c>
      <c r="AC123" s="43">
        <v>15</v>
      </c>
      <c r="AD123" s="111">
        <v>80</v>
      </c>
      <c r="AE123" s="43"/>
      <c r="AF123" s="43"/>
      <c r="AG123" s="111" t="s">
        <v>621</v>
      </c>
      <c r="AH123" s="50">
        <f t="shared" si="27"/>
        <v>15</v>
      </c>
      <c r="AI123" s="203">
        <f t="shared" si="25"/>
        <v>0.25</v>
      </c>
      <c r="AJ123" s="50">
        <v>20</v>
      </c>
      <c r="AK123" s="210">
        <f t="shared" si="26"/>
        <v>0.33333333333333331</v>
      </c>
      <c r="AL123" s="52">
        <f t="shared" si="22"/>
        <v>15</v>
      </c>
      <c r="AM123" s="203">
        <f t="shared" si="24"/>
        <v>0.25</v>
      </c>
      <c r="AN123" s="86">
        <v>4</v>
      </c>
      <c r="AO123" s="204">
        <f t="shared" si="23"/>
        <v>6.6666666666666666E-2</v>
      </c>
      <c r="AP123" s="52"/>
      <c r="AQ123" s="95"/>
      <c r="AR123" s="86"/>
      <c r="AS123" s="94"/>
      <c r="AT123" s="52"/>
      <c r="AU123" s="96"/>
      <c r="AV123" s="86"/>
      <c r="AW123" s="97"/>
      <c r="AX123" s="57"/>
      <c r="AY123" s="95"/>
      <c r="AZ123" s="86"/>
      <c r="BA123" s="94"/>
      <c r="BB123" s="98"/>
    </row>
    <row r="124" spans="1:54" s="59" customFormat="1" ht="137.25" customHeight="1" x14ac:dyDescent="0.2">
      <c r="A124" s="43">
        <v>29.3</v>
      </c>
      <c r="B124" s="86" t="s">
        <v>337</v>
      </c>
      <c r="C124" s="87" t="s">
        <v>609</v>
      </c>
      <c r="D124" s="44" t="s">
        <v>622</v>
      </c>
      <c r="E124" s="233" t="s">
        <v>236</v>
      </c>
      <c r="F124" s="91" t="s">
        <v>237</v>
      </c>
      <c r="G124" s="89" t="s">
        <v>623</v>
      </c>
      <c r="H124" s="183" t="s">
        <v>624</v>
      </c>
      <c r="I124" s="89" t="s">
        <v>625</v>
      </c>
      <c r="J124" s="91" t="s">
        <v>626</v>
      </c>
      <c r="K124" s="93" t="s">
        <v>453</v>
      </c>
      <c r="L124" s="47" t="s">
        <v>585</v>
      </c>
      <c r="M124" s="48">
        <v>500</v>
      </c>
      <c r="N124" s="217" t="s">
        <v>830</v>
      </c>
      <c r="O124" s="135" t="s">
        <v>831</v>
      </c>
      <c r="P124" s="217" t="s">
        <v>832</v>
      </c>
      <c r="Q124" s="217" t="s">
        <v>445</v>
      </c>
      <c r="R124" s="120" t="s">
        <v>473</v>
      </c>
      <c r="S124" s="86" t="s">
        <v>620</v>
      </c>
      <c r="T124" s="330" t="s">
        <v>888</v>
      </c>
      <c r="U124" s="111">
        <v>60</v>
      </c>
      <c r="V124" s="112">
        <v>1</v>
      </c>
      <c r="W124" s="43">
        <v>40</v>
      </c>
      <c r="X124" s="134">
        <v>2019</v>
      </c>
      <c r="Y124" s="111">
        <v>2020</v>
      </c>
      <c r="Z124" s="85"/>
      <c r="AA124" s="86" t="s">
        <v>460</v>
      </c>
      <c r="AB124" s="111">
        <v>60</v>
      </c>
      <c r="AC124" s="43">
        <v>15</v>
      </c>
      <c r="AD124" s="111">
        <v>60</v>
      </c>
      <c r="AE124" s="43"/>
      <c r="AF124" s="43"/>
      <c r="AG124" s="111" t="s">
        <v>621</v>
      </c>
      <c r="AH124" s="50">
        <f t="shared" si="27"/>
        <v>15</v>
      </c>
      <c r="AI124" s="203">
        <f t="shared" si="25"/>
        <v>0.25</v>
      </c>
      <c r="AJ124" s="50">
        <v>10</v>
      </c>
      <c r="AK124" s="210">
        <f t="shared" si="26"/>
        <v>0.16666666666666666</v>
      </c>
      <c r="AL124" s="52">
        <f t="shared" si="22"/>
        <v>15</v>
      </c>
      <c r="AM124" s="203">
        <f t="shared" si="24"/>
        <v>0.25</v>
      </c>
      <c r="AN124" s="86">
        <v>0</v>
      </c>
      <c r="AO124" s="204">
        <f t="shared" si="23"/>
        <v>0</v>
      </c>
      <c r="AP124" s="52"/>
      <c r="AQ124" s="95"/>
      <c r="AR124" s="86"/>
      <c r="AS124" s="94"/>
      <c r="AT124" s="52"/>
      <c r="AU124" s="96"/>
      <c r="AV124" s="86"/>
      <c r="AW124" s="97"/>
      <c r="AX124" s="57"/>
      <c r="AY124" s="95"/>
      <c r="AZ124" s="86"/>
      <c r="BA124" s="94"/>
      <c r="BB124" s="98"/>
    </row>
    <row r="125" spans="1:54" s="59" customFormat="1" ht="139.5" customHeight="1" x14ac:dyDescent="0.2">
      <c r="A125" s="43">
        <v>29.4</v>
      </c>
      <c r="B125" s="86" t="s">
        <v>337</v>
      </c>
      <c r="C125" s="87" t="s">
        <v>609</v>
      </c>
      <c r="D125" s="87" t="s">
        <v>833</v>
      </c>
      <c r="E125" s="233" t="s">
        <v>236</v>
      </c>
      <c r="F125" s="91" t="s">
        <v>237</v>
      </c>
      <c r="G125" s="89" t="s">
        <v>627</v>
      </c>
      <c r="H125" s="183" t="s">
        <v>628</v>
      </c>
      <c r="I125" s="89" t="s">
        <v>629</v>
      </c>
      <c r="J125" s="91" t="s">
        <v>630</v>
      </c>
      <c r="K125" s="93" t="s">
        <v>453</v>
      </c>
      <c r="L125" s="47" t="s">
        <v>585</v>
      </c>
      <c r="M125" s="48">
        <v>1000</v>
      </c>
      <c r="N125" s="217" t="s">
        <v>834</v>
      </c>
      <c r="O125" s="217" t="s">
        <v>835</v>
      </c>
      <c r="P125" s="217" t="s">
        <v>836</v>
      </c>
      <c r="Q125" s="217" t="s">
        <v>445</v>
      </c>
      <c r="R125" s="120" t="s">
        <v>473</v>
      </c>
      <c r="S125" s="86" t="s">
        <v>620</v>
      </c>
      <c r="T125" s="330" t="s">
        <v>889</v>
      </c>
      <c r="U125" s="43">
        <v>540</v>
      </c>
      <c r="V125" s="112">
        <v>1</v>
      </c>
      <c r="W125" s="244" t="s">
        <v>351</v>
      </c>
      <c r="X125" s="134">
        <v>2019</v>
      </c>
      <c r="Y125" s="111">
        <v>2020</v>
      </c>
      <c r="Z125" s="85"/>
      <c r="AA125" s="86" t="s">
        <v>460</v>
      </c>
      <c r="AB125" s="43">
        <v>540</v>
      </c>
      <c r="AC125" s="43"/>
      <c r="AD125" s="43">
        <v>540</v>
      </c>
      <c r="AE125" s="43"/>
      <c r="AF125" s="43"/>
      <c r="AG125" s="86" t="s">
        <v>631</v>
      </c>
      <c r="AH125" s="50">
        <f t="shared" si="27"/>
        <v>135</v>
      </c>
      <c r="AI125" s="203">
        <f t="shared" si="25"/>
        <v>0.25</v>
      </c>
      <c r="AJ125" s="50">
        <v>254</v>
      </c>
      <c r="AK125" s="210">
        <f t="shared" si="26"/>
        <v>0.47037037037037038</v>
      </c>
      <c r="AL125" s="52">
        <f t="shared" si="22"/>
        <v>135</v>
      </c>
      <c r="AM125" s="203">
        <f t="shared" si="24"/>
        <v>0.25</v>
      </c>
      <c r="AN125" s="86">
        <v>0</v>
      </c>
      <c r="AO125" s="204">
        <f t="shared" si="23"/>
        <v>0</v>
      </c>
      <c r="AP125" s="52"/>
      <c r="AQ125" s="95"/>
      <c r="AR125" s="86"/>
      <c r="AS125" s="94"/>
      <c r="AT125" s="52"/>
      <c r="AU125" s="96"/>
      <c r="AV125" s="86"/>
      <c r="AW125" s="97"/>
      <c r="AX125" s="57"/>
      <c r="AY125" s="95"/>
      <c r="AZ125" s="86"/>
      <c r="BA125" s="94"/>
      <c r="BB125" s="98"/>
    </row>
    <row r="126" spans="1:54" s="59" customFormat="1" ht="141" customHeight="1" x14ac:dyDescent="0.2">
      <c r="A126" s="43">
        <v>29.5</v>
      </c>
      <c r="B126" s="86" t="s">
        <v>337</v>
      </c>
      <c r="C126" s="87" t="s">
        <v>609</v>
      </c>
      <c r="D126" s="88" t="s">
        <v>632</v>
      </c>
      <c r="E126" s="233" t="s">
        <v>236</v>
      </c>
      <c r="F126" s="91" t="s">
        <v>237</v>
      </c>
      <c r="G126" s="90" t="s">
        <v>239</v>
      </c>
      <c r="H126" s="183" t="s">
        <v>633</v>
      </c>
      <c r="I126" s="89" t="s">
        <v>634</v>
      </c>
      <c r="J126" s="91" t="s">
        <v>635</v>
      </c>
      <c r="K126" s="108" t="s">
        <v>453</v>
      </c>
      <c r="L126" s="47" t="s">
        <v>585</v>
      </c>
      <c r="M126" s="48">
        <v>500</v>
      </c>
      <c r="N126" s="217" t="s">
        <v>837</v>
      </c>
      <c r="O126" s="217" t="s">
        <v>838</v>
      </c>
      <c r="P126" s="217" t="s">
        <v>839</v>
      </c>
      <c r="Q126" s="217" t="s">
        <v>445</v>
      </c>
      <c r="R126" s="120" t="s">
        <v>473</v>
      </c>
      <c r="S126" s="86" t="s">
        <v>620</v>
      </c>
      <c r="T126" s="330" t="s">
        <v>888</v>
      </c>
      <c r="U126" s="43">
        <v>50</v>
      </c>
      <c r="V126" s="112">
        <v>1</v>
      </c>
      <c r="W126" s="43">
        <v>424</v>
      </c>
      <c r="X126" s="134">
        <v>2019</v>
      </c>
      <c r="Y126" s="111">
        <v>2020</v>
      </c>
      <c r="Z126" s="85"/>
      <c r="AA126" s="86" t="s">
        <v>460</v>
      </c>
      <c r="AB126" s="43">
        <v>50</v>
      </c>
      <c r="AC126" s="43">
        <v>135</v>
      </c>
      <c r="AD126" s="43">
        <v>50</v>
      </c>
      <c r="AE126" s="43"/>
      <c r="AF126" s="43"/>
      <c r="AG126" s="86" t="s">
        <v>636</v>
      </c>
      <c r="AH126" s="50">
        <f t="shared" si="27"/>
        <v>12.5</v>
      </c>
      <c r="AI126" s="203">
        <f t="shared" si="25"/>
        <v>0.25</v>
      </c>
      <c r="AJ126" s="50">
        <v>10</v>
      </c>
      <c r="AK126" s="210">
        <f t="shared" si="26"/>
        <v>0.2</v>
      </c>
      <c r="AL126" s="52">
        <f t="shared" ref="AL126:AL128" si="28">(U126/4)</f>
        <v>12.5</v>
      </c>
      <c r="AM126" s="203">
        <f t="shared" si="24"/>
        <v>0.25</v>
      </c>
      <c r="AN126" s="86">
        <v>4</v>
      </c>
      <c r="AO126" s="204">
        <f t="shared" si="23"/>
        <v>0.08</v>
      </c>
      <c r="AP126" s="52"/>
      <c r="AQ126" s="95"/>
      <c r="AR126" s="86"/>
      <c r="AS126" s="94"/>
      <c r="AT126" s="52"/>
      <c r="AU126" s="96"/>
      <c r="AV126" s="86"/>
      <c r="AW126" s="97"/>
      <c r="AX126" s="57"/>
      <c r="AY126" s="95"/>
      <c r="AZ126" s="86"/>
      <c r="BA126" s="94"/>
      <c r="BB126" s="98"/>
    </row>
    <row r="127" spans="1:54" s="59" customFormat="1" ht="133.5" customHeight="1" x14ac:dyDescent="0.2">
      <c r="A127" s="43">
        <v>29.6</v>
      </c>
      <c r="B127" s="86" t="s">
        <v>337</v>
      </c>
      <c r="C127" s="87" t="s">
        <v>609</v>
      </c>
      <c r="D127" s="88" t="s">
        <v>637</v>
      </c>
      <c r="E127" s="233" t="s">
        <v>236</v>
      </c>
      <c r="F127" s="91" t="s">
        <v>237</v>
      </c>
      <c r="G127" s="90" t="s">
        <v>239</v>
      </c>
      <c r="H127" s="183" t="s">
        <v>638</v>
      </c>
      <c r="I127" s="89" t="s">
        <v>639</v>
      </c>
      <c r="J127" s="91" t="s">
        <v>640</v>
      </c>
      <c r="K127" s="93" t="s">
        <v>453</v>
      </c>
      <c r="L127" s="47" t="s">
        <v>585</v>
      </c>
      <c r="M127" s="48">
        <v>500</v>
      </c>
      <c r="N127" s="217" t="s">
        <v>840</v>
      </c>
      <c r="O127" s="217" t="s">
        <v>841</v>
      </c>
      <c r="P127" s="217" t="s">
        <v>842</v>
      </c>
      <c r="Q127" s="217" t="s">
        <v>445</v>
      </c>
      <c r="R127" s="120" t="s">
        <v>473</v>
      </c>
      <c r="S127" s="86" t="s">
        <v>459</v>
      </c>
      <c r="T127" s="330" t="s">
        <v>890</v>
      </c>
      <c r="U127" s="43">
        <v>240</v>
      </c>
      <c r="V127" s="112">
        <v>1</v>
      </c>
      <c r="W127" s="186">
        <v>24</v>
      </c>
      <c r="X127" s="201">
        <v>2019</v>
      </c>
      <c r="Y127" s="189">
        <v>2020</v>
      </c>
      <c r="Z127" s="199"/>
      <c r="AA127" s="200" t="s">
        <v>460</v>
      </c>
      <c r="AB127" s="186">
        <v>240</v>
      </c>
      <c r="AC127" s="186">
        <v>60</v>
      </c>
      <c r="AD127" s="186">
        <v>240</v>
      </c>
      <c r="AE127" s="186"/>
      <c r="AF127" s="186"/>
      <c r="AG127" s="200" t="s">
        <v>641</v>
      </c>
      <c r="AH127" s="50">
        <f t="shared" si="27"/>
        <v>60</v>
      </c>
      <c r="AI127" s="203">
        <f t="shared" si="25"/>
        <v>0.25</v>
      </c>
      <c r="AJ127" s="50">
        <v>96</v>
      </c>
      <c r="AK127" s="210">
        <f t="shared" si="26"/>
        <v>0.4</v>
      </c>
      <c r="AL127" s="52">
        <f t="shared" si="28"/>
        <v>60</v>
      </c>
      <c r="AM127" s="203">
        <f t="shared" si="24"/>
        <v>0.25</v>
      </c>
      <c r="AN127" s="86">
        <v>2</v>
      </c>
      <c r="AO127" s="204">
        <f t="shared" si="23"/>
        <v>8.3333333333333332E-3</v>
      </c>
      <c r="AP127" s="52"/>
      <c r="AQ127" s="95"/>
      <c r="AR127" s="86"/>
      <c r="AS127" s="94"/>
      <c r="AT127" s="52"/>
      <c r="AU127" s="96"/>
      <c r="AV127" s="86"/>
      <c r="AW127" s="97"/>
      <c r="AX127" s="57"/>
      <c r="AY127" s="95"/>
      <c r="AZ127" s="86"/>
      <c r="BA127" s="94"/>
      <c r="BB127" s="98"/>
    </row>
    <row r="128" spans="1:54" s="59" customFormat="1" ht="132" customHeight="1" thickBot="1" x14ac:dyDescent="0.25">
      <c r="A128" s="43">
        <v>29.7</v>
      </c>
      <c r="B128" s="86" t="s">
        <v>337</v>
      </c>
      <c r="C128" s="87" t="s">
        <v>609</v>
      </c>
      <c r="D128" s="88" t="s">
        <v>642</v>
      </c>
      <c r="E128" s="233" t="s">
        <v>236</v>
      </c>
      <c r="F128" s="91" t="s">
        <v>237</v>
      </c>
      <c r="G128" s="90" t="s">
        <v>239</v>
      </c>
      <c r="H128" s="183" t="s">
        <v>643</v>
      </c>
      <c r="I128" s="89" t="s">
        <v>644</v>
      </c>
      <c r="J128" s="91" t="s">
        <v>645</v>
      </c>
      <c r="K128" s="108" t="s">
        <v>453</v>
      </c>
      <c r="L128" s="47" t="s">
        <v>585</v>
      </c>
      <c r="M128" s="48">
        <v>500</v>
      </c>
      <c r="N128" s="217" t="s">
        <v>843</v>
      </c>
      <c r="O128" s="217" t="s">
        <v>844</v>
      </c>
      <c r="P128" s="217" t="s">
        <v>845</v>
      </c>
      <c r="Q128" s="217" t="s">
        <v>445</v>
      </c>
      <c r="R128" s="120" t="s">
        <v>473</v>
      </c>
      <c r="S128" s="86" t="s">
        <v>620</v>
      </c>
      <c r="T128" s="330" t="s">
        <v>888</v>
      </c>
      <c r="U128" s="43">
        <v>10</v>
      </c>
      <c r="V128" s="112">
        <v>1</v>
      </c>
      <c r="W128" s="245" t="s">
        <v>351</v>
      </c>
      <c r="X128" s="201">
        <v>2019</v>
      </c>
      <c r="Y128" s="189">
        <v>2020</v>
      </c>
      <c r="Z128" s="333"/>
      <c r="AA128" s="200" t="s">
        <v>460</v>
      </c>
      <c r="AB128" s="186">
        <v>10</v>
      </c>
      <c r="AC128" s="186">
        <v>2.5</v>
      </c>
      <c r="AD128" s="186">
        <v>10</v>
      </c>
      <c r="AE128" s="186"/>
      <c r="AF128" s="186"/>
      <c r="AG128" s="200" t="s">
        <v>646</v>
      </c>
      <c r="AH128" s="341">
        <f t="shared" si="27"/>
        <v>2.5</v>
      </c>
      <c r="AI128" s="342">
        <f t="shared" si="25"/>
        <v>0.25</v>
      </c>
      <c r="AJ128" s="341">
        <v>1</v>
      </c>
      <c r="AK128" s="343">
        <f t="shared" si="26"/>
        <v>0.1</v>
      </c>
      <c r="AL128" s="52">
        <f t="shared" si="28"/>
        <v>2.5</v>
      </c>
      <c r="AM128" s="203">
        <f t="shared" si="24"/>
        <v>0.25</v>
      </c>
      <c r="AN128" s="86">
        <v>0</v>
      </c>
      <c r="AO128" s="204">
        <f t="shared" si="23"/>
        <v>0</v>
      </c>
      <c r="AP128" s="52"/>
      <c r="AQ128" s="95"/>
      <c r="AR128" s="86"/>
      <c r="AS128" s="94"/>
      <c r="AT128" s="52"/>
      <c r="AU128" s="96"/>
      <c r="AV128" s="86"/>
      <c r="AW128" s="97"/>
      <c r="AX128" s="57"/>
      <c r="AY128" s="95"/>
      <c r="AZ128" s="86"/>
      <c r="BA128" s="94"/>
      <c r="BB128" s="98"/>
    </row>
    <row r="129" spans="1:54" ht="60" customHeight="1" thickBot="1" x14ac:dyDescent="0.25">
      <c r="A129" s="334"/>
      <c r="B129" s="334"/>
      <c r="C129" s="335"/>
      <c r="D129" s="335"/>
      <c r="E129" s="335"/>
      <c r="F129" s="335"/>
      <c r="G129" s="336"/>
      <c r="H129" s="336"/>
      <c r="I129" s="336"/>
      <c r="J129" s="334"/>
      <c r="K129" s="334"/>
      <c r="L129" s="334"/>
      <c r="M129" s="334"/>
      <c r="N129" s="334"/>
      <c r="O129" s="334"/>
      <c r="P129" s="334"/>
      <c r="Q129" s="334"/>
      <c r="R129" s="334"/>
      <c r="S129" s="334"/>
      <c r="T129" s="337"/>
      <c r="U129" s="334"/>
      <c r="V129" s="334"/>
      <c r="W129" s="338"/>
      <c r="X129" s="338"/>
      <c r="Y129" s="338"/>
      <c r="Z129" s="339"/>
      <c r="AA129" s="338"/>
      <c r="AB129" s="338"/>
      <c r="AC129" s="338"/>
      <c r="AD129" s="338"/>
      <c r="AE129" s="338"/>
      <c r="AF129" s="338"/>
      <c r="AG129" s="338"/>
      <c r="AH129" s="344"/>
      <c r="AI129" s="345"/>
      <c r="AJ129" s="346"/>
      <c r="AK129" s="347" t="s">
        <v>328</v>
      </c>
      <c r="AL129" s="63"/>
      <c r="AM129" s="203"/>
      <c r="AN129" s="65"/>
      <c r="AO129" s="66" t="s">
        <v>328</v>
      </c>
      <c r="AP129" s="63"/>
      <c r="AQ129" s="64"/>
      <c r="AR129" s="65"/>
      <c r="AS129" s="66" t="s">
        <v>328</v>
      </c>
      <c r="AT129" s="63"/>
      <c r="AU129" s="64"/>
      <c r="AV129" s="65"/>
      <c r="AW129" s="66" t="s">
        <v>328</v>
      </c>
      <c r="AX129" s="63"/>
      <c r="AY129" s="64"/>
      <c r="AZ129" s="65"/>
      <c r="BA129" s="66" t="s">
        <v>328</v>
      </c>
      <c r="BB129" s="67"/>
    </row>
    <row r="130" spans="1:54" ht="60" customHeight="1" x14ac:dyDescent="0.2">
      <c r="A130" s="334"/>
      <c r="B130" s="334"/>
      <c r="C130" s="336"/>
      <c r="D130" s="334"/>
      <c r="E130" s="334"/>
      <c r="F130" s="334"/>
      <c r="G130" s="334"/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8"/>
      <c r="X130" s="338"/>
      <c r="Y130" s="338"/>
      <c r="Z130" s="340"/>
      <c r="AA130" s="338"/>
      <c r="AB130" s="338"/>
      <c r="AC130" s="338"/>
      <c r="AD130" s="338"/>
      <c r="AE130" s="338"/>
      <c r="AF130" s="338"/>
      <c r="AG130" s="338"/>
    </row>
    <row r="131" spans="1:54" ht="60" customHeight="1" x14ac:dyDescent="0.2">
      <c r="A131" s="59"/>
      <c r="B131" s="59"/>
      <c r="C131" s="180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187"/>
      <c r="X131" s="187"/>
      <c r="Y131" s="187"/>
      <c r="Z131" s="202"/>
      <c r="AA131" s="187"/>
      <c r="AB131" s="187"/>
      <c r="AC131" s="187"/>
      <c r="AD131" s="187"/>
      <c r="AE131" s="187"/>
      <c r="AF131" s="187"/>
      <c r="AG131" s="187"/>
    </row>
    <row r="132" spans="1:54" ht="60" customHeight="1" x14ac:dyDescent="0.2">
      <c r="A132" s="59"/>
      <c r="B132" s="59"/>
      <c r="C132" s="180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187"/>
      <c r="X132" s="187"/>
      <c r="Y132" s="187"/>
      <c r="Z132" s="202"/>
      <c r="AA132" s="187"/>
      <c r="AB132" s="187"/>
      <c r="AC132" s="187"/>
      <c r="AD132" s="187"/>
      <c r="AE132" s="187"/>
      <c r="AF132" s="187"/>
      <c r="AG132" s="187"/>
    </row>
    <row r="133" spans="1:54" ht="60" customHeight="1" x14ac:dyDescent="0.2">
      <c r="A133" s="59"/>
      <c r="B133" s="59"/>
      <c r="C133" s="180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68"/>
      <c r="AA133" s="59"/>
      <c r="AB133" s="59"/>
      <c r="AC133" s="59"/>
      <c r="AD133" s="59"/>
      <c r="AE133" s="59"/>
      <c r="AF133" s="59"/>
      <c r="AG133" s="59"/>
    </row>
    <row r="134" spans="1:54" ht="60" customHeight="1" x14ac:dyDescent="0.2"/>
    <row r="135" spans="1:54" ht="60" customHeight="1" x14ac:dyDescent="0.2"/>
    <row r="136" spans="1:54" ht="60" customHeight="1" x14ac:dyDescent="0.2"/>
    <row r="137" spans="1:54" ht="60" customHeight="1" x14ac:dyDescent="0.2"/>
  </sheetData>
  <mergeCells count="76">
    <mergeCell ref="T3:T6"/>
    <mergeCell ref="A1:BB1"/>
    <mergeCell ref="A2:M4"/>
    <mergeCell ref="N2:P2"/>
    <mergeCell ref="Q2:Y2"/>
    <mergeCell ref="AA2:AG4"/>
    <mergeCell ref="AH2:AW2"/>
    <mergeCell ref="AX2:BA2"/>
    <mergeCell ref="BB2:BB5"/>
    <mergeCell ref="N3:N6"/>
    <mergeCell ref="O3:O6"/>
    <mergeCell ref="AH3:AK3"/>
    <mergeCell ref="X5:X6"/>
    <mergeCell ref="AA5:AA6"/>
    <mergeCell ref="AB5:AB6"/>
    <mergeCell ref="AC5:AC6"/>
    <mergeCell ref="AL5:AL6"/>
    <mergeCell ref="W5:W6"/>
    <mergeCell ref="AD5:AD6"/>
    <mergeCell ref="AE5:AE6"/>
    <mergeCell ref="AF5:AF6"/>
    <mergeCell ref="U4:V4"/>
    <mergeCell ref="W4:X4"/>
    <mergeCell ref="Y4:Y6"/>
    <mergeCell ref="AH4:AI4"/>
    <mergeCell ref="AJ4:AK4"/>
    <mergeCell ref="AH5:AH6"/>
    <mergeCell ref="AI5:AI6"/>
    <mergeCell ref="AJ5:AJ6"/>
    <mergeCell ref="AK5:AK6"/>
    <mergeCell ref="BA5:BA6"/>
    <mergeCell ref="AP5:AP6"/>
    <mergeCell ref="AQ5:AQ6"/>
    <mergeCell ref="AR5:AR6"/>
    <mergeCell ref="AM5:AM6"/>
    <mergeCell ref="AN5:AN6"/>
    <mergeCell ref="AL3:AO3"/>
    <mergeCell ref="AP3:AS3"/>
    <mergeCell ref="AT3:AW3"/>
    <mergeCell ref="AX3:BA3"/>
    <mergeCell ref="AL4:AM4"/>
    <mergeCell ref="AZ4:BA4"/>
    <mergeCell ref="AP4:AQ4"/>
    <mergeCell ref="AR4:AS4"/>
    <mergeCell ref="AT4:AU4"/>
    <mergeCell ref="AV4:AW4"/>
    <mergeCell ref="AX4:AY4"/>
    <mergeCell ref="E5:E6"/>
    <mergeCell ref="F5:F6"/>
    <mergeCell ref="G5:G6"/>
    <mergeCell ref="C5:D6"/>
    <mergeCell ref="A5:B6"/>
    <mergeCell ref="H5:H6"/>
    <mergeCell ref="I5:I6"/>
    <mergeCell ref="J5:J6"/>
    <mergeCell ref="AN4:AO4"/>
    <mergeCell ref="K5:K6"/>
    <mergeCell ref="L5:L6"/>
    <mergeCell ref="M5:M6"/>
    <mergeCell ref="U5:U6"/>
    <mergeCell ref="V5:V6"/>
    <mergeCell ref="P3:P6"/>
    <mergeCell ref="Q3:Q6"/>
    <mergeCell ref="R3:R6"/>
    <mergeCell ref="S3:S6"/>
    <mergeCell ref="U3:Y3"/>
    <mergeCell ref="AO5:AO6"/>
    <mergeCell ref="AG5:AG6"/>
    <mergeCell ref="AX5:AX6"/>
    <mergeCell ref="AY5:AY6"/>
    <mergeCell ref="AZ5:AZ6"/>
    <mergeCell ref="AS5:AS6"/>
    <mergeCell ref="AT5:AT6"/>
    <mergeCell ref="AU5:AU6"/>
    <mergeCell ref="AV5:AV6"/>
    <mergeCell ref="AW5:AW6"/>
  </mergeCells>
  <pageMargins left="0.70866141732283472" right="0.70866141732283472" top="0.74803149606299213" bottom="0.74803149606299213" header="0.31496062992125984" footer="0.31496062992125984"/>
  <pageSetup paperSize="9" scale="1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3DIF</vt:lpstr>
      <vt:lpstr>POA  DIF 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</dc:creator>
  <cp:lastModifiedBy>Planeacion</cp:lastModifiedBy>
  <cp:lastPrinted>2020-08-03T17:03:48Z</cp:lastPrinted>
  <dcterms:created xsi:type="dcterms:W3CDTF">2019-12-18T15:42:56Z</dcterms:created>
  <dcterms:modified xsi:type="dcterms:W3CDTF">2020-08-03T17:04:44Z</dcterms:modified>
</cp:coreProperties>
</file>